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iaz\Desktop\Portal\Lote III\"/>
    </mc:Choice>
  </mc:AlternateContent>
  <xr:revisionPtr revIDLastSave="0" documentId="13_ncr:1_{D1A03913-4B86-4065-BF8A-EBCA21CE07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" sheetId="28" r:id="rId1"/>
  </sheets>
  <definedNames>
    <definedName name="_xlnm.Print_Area" localSheetId="0">PRESUPUESTO!$A$1:$G$130</definedName>
    <definedName name="_xlnm.Print_Titles" localSheetId="0">PRESUPUESTO!$11:$11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28" l="1"/>
  <c r="F14" i="28" l="1"/>
  <c r="F15" i="28"/>
  <c r="F19" i="28"/>
  <c r="F20" i="28"/>
  <c r="F21" i="28"/>
  <c r="F22" i="28"/>
  <c r="F31" i="28"/>
  <c r="F30" i="28"/>
  <c r="F29" i="28"/>
  <c r="F28" i="28"/>
  <c r="F27" i="28"/>
  <c r="F26" i="28"/>
  <c r="F106" i="28" l="1"/>
  <c r="F105" i="28"/>
  <c r="F58" i="28"/>
  <c r="G57" i="28" s="1"/>
  <c r="F51" i="28"/>
  <c r="F61" i="28"/>
  <c r="G60" i="28" s="1"/>
  <c r="F78" i="28"/>
  <c r="F40" i="28"/>
  <c r="F35" i="28"/>
  <c r="F18" i="28"/>
  <c r="G17" i="28" s="1"/>
  <c r="F13" i="28"/>
  <c r="F55" i="28"/>
  <c r="F53" i="28"/>
  <c r="F54" i="28"/>
  <c r="F52" i="28"/>
  <c r="G12" i="28" l="1"/>
  <c r="G50" i="28"/>
  <c r="F86" i="28" l="1"/>
  <c r="F91" i="28"/>
  <c r="F90" i="28"/>
  <c r="G89" i="28" s="1"/>
  <c r="F84" i="28"/>
  <c r="F85" i="28"/>
  <c r="F81" i="28"/>
  <c r="F87" i="28"/>
  <c r="F77" i="28" l="1"/>
  <c r="F76" i="28"/>
  <c r="F83" i="28"/>
  <c r="F73" i="28"/>
  <c r="F74" i="28"/>
  <c r="F75" i="28"/>
  <c r="G72" i="28" l="1"/>
  <c r="F67" i="28"/>
  <c r="F70" i="28" l="1"/>
  <c r="G69" i="28" s="1"/>
  <c r="F64" i="28"/>
  <c r="F41" i="28"/>
  <c r="G39" i="28" s="1"/>
  <c r="F37" i="28"/>
  <c r="F36" i="28"/>
  <c r="F34" i="28"/>
  <c r="G33" i="28" l="1"/>
  <c r="G63" i="28"/>
  <c r="F25" i="28"/>
  <c r="G24" i="28" s="1"/>
  <c r="F97" i="28" l="1"/>
  <c r="F104" i="28"/>
  <c r="F94" i="28"/>
  <c r="F44" i="28"/>
  <c r="F103" i="28"/>
  <c r="G66" i="28"/>
  <c r="F45" i="28"/>
  <c r="F100" i="28"/>
  <c r="G99" i="28" s="1"/>
  <c r="F82" i="28"/>
  <c r="F107" i="28"/>
  <c r="F48" i="28"/>
  <c r="G47" i="28" s="1"/>
  <c r="G102" i="28" l="1"/>
  <c r="G43" i="28"/>
  <c r="G80" i="28"/>
  <c r="G93" i="28"/>
  <c r="G96" i="28"/>
  <c r="G109" i="28" l="1"/>
  <c r="G115" i="28" s="1"/>
  <c r="G114" i="28" l="1"/>
  <c r="G113" i="28"/>
  <c r="G119" i="28"/>
  <c r="G116" i="28"/>
  <c r="G112" i="28"/>
  <c r="G117" i="28" s="1"/>
  <c r="G118" i="28"/>
  <c r="G111" i="28" l="1"/>
  <c r="G121" i="28" s="1"/>
</calcChain>
</file>

<file path=xl/sharedStrings.xml><?xml version="1.0" encoding="utf-8"?>
<sst xmlns="http://schemas.openxmlformats.org/spreadsheetml/2006/main" count="157" uniqueCount="113">
  <si>
    <t>MINISTERIO DE DEFENSA</t>
  </si>
  <si>
    <t>DIRECCION GENERAL DE INGENIERIA</t>
  </si>
  <si>
    <t>No.</t>
  </si>
  <si>
    <t>PARTIDAS</t>
  </si>
  <si>
    <t>CANT.</t>
  </si>
  <si>
    <t>UD</t>
  </si>
  <si>
    <t>P.U</t>
  </si>
  <si>
    <t>VALOR</t>
  </si>
  <si>
    <t>SUB-TOTAL</t>
  </si>
  <si>
    <t>M2</t>
  </si>
  <si>
    <t>Ud.</t>
  </si>
  <si>
    <t>Limpieza final</t>
  </si>
  <si>
    <t>Imprevistos</t>
  </si>
  <si>
    <t>TOTAL  GENERAL RD$</t>
  </si>
  <si>
    <t>ELECTRICIDAD</t>
  </si>
  <si>
    <t>PA</t>
  </si>
  <si>
    <t>CLIMATIZACION</t>
  </si>
  <si>
    <t>Jardineria</t>
  </si>
  <si>
    <t>Direccion Tecnica</t>
  </si>
  <si>
    <t>Gastos Administrativos</t>
  </si>
  <si>
    <t xml:space="preserve">Transporte </t>
  </si>
  <si>
    <t>Seguros y fianzas</t>
  </si>
  <si>
    <t>Plan jubilacion /pensiones</t>
  </si>
  <si>
    <t>ITBIS (Direccion Tecnica)</t>
  </si>
  <si>
    <t>Codia</t>
  </si>
  <si>
    <t>und</t>
  </si>
  <si>
    <t>Interruptores sencillos Bticino</t>
  </si>
  <si>
    <t>Tomacorrientes doble 110v Bticino</t>
  </si>
  <si>
    <t>mt2</t>
  </si>
  <si>
    <t>Registros</t>
  </si>
  <si>
    <t>Pintura esposica color azul</t>
  </si>
  <si>
    <t xml:space="preserve">Luces </t>
  </si>
  <si>
    <t>Pintura Tejas</t>
  </si>
  <si>
    <t>Pintura Piso</t>
  </si>
  <si>
    <t>Ceramica bar</t>
  </si>
  <si>
    <t>mts2</t>
  </si>
  <si>
    <t>COCINA</t>
  </si>
  <si>
    <t>BAR</t>
  </si>
  <si>
    <t>Fregadero doble</t>
  </si>
  <si>
    <t>Tejas de barro</t>
  </si>
  <si>
    <t xml:space="preserve">CRISTALERIA </t>
  </si>
  <si>
    <t>Muro Cristaleria dos puertas al aire</t>
  </si>
  <si>
    <t>p2</t>
  </si>
  <si>
    <t>LONA ASFALTICA 4mm</t>
  </si>
  <si>
    <t>VERJA</t>
  </si>
  <si>
    <t>mts</t>
  </si>
  <si>
    <t>VARIOS</t>
  </si>
  <si>
    <t>Demolicion</t>
  </si>
  <si>
    <t>GASTO DIRECTO</t>
  </si>
  <si>
    <t>GASTOS INDIRECTO</t>
  </si>
  <si>
    <t>Reparacion sistema de bombas e inyeccion</t>
  </si>
  <si>
    <t>pa</t>
  </si>
  <si>
    <t>Salon piso porcelana de buena calidad</t>
  </si>
  <si>
    <t>mt3</t>
  </si>
  <si>
    <t>m3</t>
  </si>
  <si>
    <t>Baño interno porcelana de buena calidad</t>
  </si>
  <si>
    <t>Cocina porcelana de buena calidad</t>
  </si>
  <si>
    <t>Baño exterior porcelana de buena calidad</t>
  </si>
  <si>
    <t>Baño exterior ceramica muros internos buena calidad</t>
  </si>
  <si>
    <t>PISOS, CORALINA Y REVESTIMIENTOS MUROS</t>
  </si>
  <si>
    <t>Inodoros (incluye accesorios) tipo falda</t>
  </si>
  <si>
    <t xml:space="preserve">Lavamano (incluye griferia y accesorios) </t>
  </si>
  <si>
    <t>Bomba de agua 1 hp pedrolo</t>
  </si>
  <si>
    <t xml:space="preserve">und </t>
  </si>
  <si>
    <t>Orinal (incluye accesorios)</t>
  </si>
  <si>
    <t>PUERTAS Y VENTANAS</t>
  </si>
  <si>
    <t>Puertas comerciales blancas p65</t>
  </si>
  <si>
    <t>Ventana p65 blancas</t>
  </si>
  <si>
    <t>Division en fenolico baños exterior y muebles lavamanos</t>
  </si>
  <si>
    <t>Division en fenolico baños interiores y muebles lavamanos</t>
  </si>
  <si>
    <t>Plomeria en general (arrastres baños, trampa de grasas, septico arrastre, ducha int-ext, manejadoras)</t>
  </si>
  <si>
    <t>BAÑOS INTERIOR Y EXTERIOR, DUCHA EXT.</t>
  </si>
  <si>
    <t>MAMPOSTERIA EN GENERAL</t>
  </si>
  <si>
    <t>BAÑO EXTERIOR (CHAPAPOTE, DINTELES, COLUMNAS, VIGAS Y LOSA BAÑO EXTERIOR) (inlcuye materiales).</t>
  </si>
  <si>
    <t>PRELIMINAR</t>
  </si>
  <si>
    <t>viaje</t>
  </si>
  <si>
    <t>Bote en general</t>
  </si>
  <si>
    <t>Marmolina</t>
  </si>
  <si>
    <t>Gazebos y parillada porcelana de buena calidad</t>
  </si>
  <si>
    <t>PINTURA (salon, gazebos, cancha)</t>
  </si>
  <si>
    <t>Señalizacion cancha</t>
  </si>
  <si>
    <t>Pintura en general interior-Exterior (incluye cancha)</t>
  </si>
  <si>
    <t>Tope Granito</t>
  </si>
  <si>
    <t>Cocina industrial (solo acero inoxidable)</t>
  </si>
  <si>
    <t>Postes luz (sin lamparas)</t>
  </si>
  <si>
    <t>Materiales electricos para instalacion y mat. Minimos</t>
  </si>
  <si>
    <t>Lamparas interiores en general con sus salidas</t>
  </si>
  <si>
    <t>Interruptores dobles Bticino</t>
  </si>
  <si>
    <t>TECHO EN SHEETROCK EN GENERAL</t>
  </si>
  <si>
    <t>Baños interior, cocina, salon, bar, baños exterior</t>
  </si>
  <si>
    <t>Baño exterior, ducha y muro ext. Coralinas (incluye marmolina)</t>
  </si>
  <si>
    <t>Cimentacion 25x.25x.40</t>
  </si>
  <si>
    <t>Columnas 20x30x3.34</t>
  </si>
  <si>
    <t>Vigas 20x25</t>
  </si>
  <si>
    <t>Chapapote h=12</t>
  </si>
  <si>
    <t xml:space="preserve">Losa aligerada con nervios y bovedillas </t>
  </si>
  <si>
    <t>ACERA BAÑO EXTERIOR</t>
  </si>
  <si>
    <t>ACERA EN HORMIGON VIOLINADA E=0.10m - 1:2:4 CON LIGADORA</t>
  </si>
  <si>
    <t>TEJAS</t>
  </si>
  <si>
    <t>PERGOLADO (Ventilado)</t>
  </si>
  <si>
    <t>Verja en 3 lineas de bloques y malla tipo moderna 117.85</t>
  </si>
  <si>
    <t>Inversor inverter 8 baterias gelatina</t>
  </si>
  <si>
    <t>Caseta de gas t tanque de 500 galones</t>
  </si>
  <si>
    <t>Cancha y grada (resane)</t>
  </si>
  <si>
    <t>IMPERMEABILIZANTES</t>
  </si>
  <si>
    <t>Pergolado EN PERFILES 2X3</t>
  </si>
  <si>
    <t>PISCINA</t>
  </si>
  <si>
    <t>Excavacion en roca</t>
  </si>
  <si>
    <t>Muro block 6"</t>
  </si>
  <si>
    <t>Aires acondicionados split de 24,000 BTU. Inverter</t>
  </si>
  <si>
    <t>TODO POR LA PATRIA</t>
  </si>
  <si>
    <t>REPUBLICA DOMINICANA</t>
  </si>
  <si>
    <t>Remozamiento del club de alistado del Ministerio de Defensa.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</si>
</sst>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€_-;\-* #,##0.00\ _€_-;_-* &quot;-&quot;??\ _€_-;_-@_-"/>
    <numFmt numFmtId="166" formatCode="0.00;[Red]0.00"/>
    <numFmt numFmtId="167" formatCode="0.0;[Red]0.0"/>
    <numFmt numFmtId="168" formatCode="&quot;$&quot;#,##0.00"/>
  </numFmts>
  <fonts count="35" x14ac:knownFonts="1">
    <font>
      <sz val="10"/>
      <name val="Arial"/>
      <family val="2"/>
    </font>
    <font>
      <sz val="10"/>
      <name val="Arial"/>
      <family val="2"/>
    </font>
    <font>
      <sz val="11"/>
      <name val="Garamond"/>
      <family val="1"/>
    </font>
    <font>
      <b/>
      <sz val="11"/>
      <name val="Garamond"/>
      <family val="1"/>
    </font>
    <font>
      <sz val="10"/>
      <name val="Times New Roman"/>
      <family val="1"/>
    </font>
    <font>
      <b/>
      <sz val="14"/>
      <name val="Garamond"/>
      <family val="1"/>
    </font>
    <font>
      <b/>
      <sz val="12"/>
      <name val="Garamond"/>
      <family val="1"/>
    </font>
    <font>
      <b/>
      <sz val="10"/>
      <name val="Times New Roman"/>
      <family val="1"/>
    </font>
    <font>
      <sz val="10"/>
      <name val="Garamond"/>
      <family val="1"/>
    </font>
    <font>
      <b/>
      <sz val="10"/>
      <name val="Garamond"/>
      <family val="1"/>
    </font>
    <font>
      <b/>
      <i/>
      <sz val="12"/>
      <name val="Garamond"/>
      <family val="1"/>
    </font>
    <font>
      <i/>
      <sz val="12"/>
      <name val="Garamond"/>
      <family val="1"/>
    </font>
    <font>
      <sz val="14"/>
      <name val="Times New Roman"/>
      <family val="1"/>
    </font>
    <font>
      <sz val="11"/>
      <name val="Courier New"/>
      <family val="3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name val="Arial"/>
      <family val="2"/>
    </font>
    <font>
      <sz val="12"/>
      <name val="Garamond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Calibri"/>
      <family val="2"/>
      <scheme val="minor"/>
    </font>
    <font>
      <sz val="12"/>
      <name val="Courier New"/>
      <family val="3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2"/>
      <name val="Calibri"/>
      <family val="2"/>
      <scheme val="minor"/>
    </font>
    <font>
      <b/>
      <sz val="12"/>
      <color theme="1" tint="4.9989318521683403E-2"/>
      <name val="Times New Roman"/>
      <family val="1"/>
    </font>
    <font>
      <sz val="12"/>
      <color theme="1" tint="4.9989318521683403E-2"/>
      <name val="Times New Roman"/>
      <family val="1"/>
    </font>
    <font>
      <i/>
      <sz val="12"/>
      <name val="Times New Roman"/>
      <family val="1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44">
    <xf numFmtId="0" fontId="0" fillId="0" borderId="0" xfId="0"/>
    <xf numFmtId="166" fontId="2" fillId="0" borderId="0" xfId="2" applyNumberFormat="1" applyFont="1" applyBorder="1" applyAlignment="1">
      <alignment horizontal="center"/>
    </xf>
    <xf numFmtId="0" fontId="2" fillId="0" borderId="0" xfId="0" applyFont="1"/>
    <xf numFmtId="43" fontId="2" fillId="0" borderId="0" xfId="2" applyFont="1" applyBorder="1" applyAlignment="1">
      <alignment horizontal="center"/>
    </xf>
    <xf numFmtId="43" fontId="3" fillId="0" borderId="0" xfId="2" applyFont="1" applyBorder="1"/>
    <xf numFmtId="0" fontId="4" fillId="0" borderId="0" xfId="0" applyFont="1"/>
    <xf numFmtId="43" fontId="4" fillId="0" borderId="0" xfId="2" applyFont="1" applyBorder="1" applyAlignment="1">
      <alignment horizontal="center"/>
    </xf>
    <xf numFmtId="43" fontId="7" fillId="0" borderId="0" xfId="2" applyFont="1" applyBorder="1"/>
    <xf numFmtId="166" fontId="4" fillId="0" borderId="0" xfId="2" applyNumberFormat="1" applyFont="1" applyBorder="1" applyAlignment="1">
      <alignment horizontal="center"/>
    </xf>
    <xf numFmtId="0" fontId="8" fillId="0" borderId="0" xfId="0" applyFont="1"/>
    <xf numFmtId="43" fontId="8" fillId="0" borderId="0" xfId="2" applyFont="1" applyBorder="1" applyAlignment="1">
      <alignment horizontal="center"/>
    </xf>
    <xf numFmtId="43" fontId="9" fillId="0" borderId="0" xfId="2" applyFont="1" applyBorder="1" applyAlignment="1">
      <alignment horizontal="center"/>
    </xf>
    <xf numFmtId="43" fontId="9" fillId="0" borderId="0" xfId="2" applyFont="1" applyBorder="1"/>
    <xf numFmtId="167" fontId="4" fillId="0" borderId="0" xfId="2" applyNumberFormat="1" applyFont="1" applyBorder="1" applyAlignment="1">
      <alignment horizontal="center" vertical="center"/>
    </xf>
    <xf numFmtId="166" fontId="8" fillId="0" borderId="0" xfId="2" applyNumberFormat="1" applyFont="1" applyBorder="1" applyAlignment="1">
      <alignment horizontal="center"/>
    </xf>
    <xf numFmtId="166" fontId="10" fillId="0" borderId="0" xfId="2" applyNumberFormat="1" applyFont="1" applyBorder="1" applyAlignment="1"/>
    <xf numFmtId="0" fontId="2" fillId="0" borderId="0" xfId="5" applyFont="1"/>
    <xf numFmtId="0" fontId="12" fillId="0" borderId="0" xfId="0" applyFont="1" applyAlignment="1">
      <alignment horizontal="center"/>
    </xf>
    <xf numFmtId="0" fontId="16" fillId="3" borderId="0" xfId="0" applyFont="1" applyFill="1"/>
    <xf numFmtId="0" fontId="13" fillId="3" borderId="0" xfId="6" applyFont="1" applyFill="1" applyAlignment="1">
      <alignment horizontal="center" vertical="center" wrapText="1"/>
    </xf>
    <xf numFmtId="43" fontId="17" fillId="0" borderId="0" xfId="2" applyFont="1" applyBorder="1" applyAlignment="1">
      <alignment horizontal="center"/>
    </xf>
    <xf numFmtId="2" fontId="19" fillId="3" borderId="1" xfId="6" applyNumberFormat="1" applyFont="1" applyFill="1" applyBorder="1" applyAlignment="1">
      <alignment horizontal="center" vertical="center" wrapText="1"/>
    </xf>
    <xf numFmtId="4" fontId="19" fillId="3" borderId="1" xfId="6" applyNumberFormat="1" applyFont="1" applyFill="1" applyBorder="1" applyAlignment="1">
      <alignment horizontal="center" vertical="center" wrapText="1"/>
    </xf>
    <xf numFmtId="0" fontId="19" fillId="3" borderId="1" xfId="6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" fontId="19" fillId="3" borderId="1" xfId="2" applyNumberFormat="1" applyFont="1" applyFill="1" applyBorder="1" applyAlignment="1">
      <alignment horizontal="center" vertical="center" wrapText="1"/>
    </xf>
    <xf numFmtId="2" fontId="18" fillId="3" borderId="1" xfId="6" applyNumberFormat="1" applyFont="1" applyFill="1" applyBorder="1" applyAlignment="1">
      <alignment horizontal="center" vertical="top"/>
    </xf>
    <xf numFmtId="4" fontId="20" fillId="3" borderId="1" xfId="6" applyNumberFormat="1" applyFont="1" applyFill="1" applyBorder="1" applyAlignment="1">
      <alignment horizontal="center"/>
    </xf>
    <xf numFmtId="4" fontId="20" fillId="3" borderId="1" xfId="6" applyNumberFormat="1" applyFont="1" applyFill="1" applyBorder="1"/>
    <xf numFmtId="0" fontId="20" fillId="3" borderId="1" xfId="6" applyFont="1" applyFill="1" applyBorder="1" applyAlignment="1">
      <alignment horizontal="center" vertical="top"/>
    </xf>
    <xf numFmtId="10" fontId="19" fillId="3" borderId="1" xfId="6" applyNumberFormat="1" applyFont="1" applyFill="1" applyBorder="1" applyAlignment="1">
      <alignment horizontal="center" vertical="center" wrapText="1"/>
    </xf>
    <xf numFmtId="4" fontId="19" fillId="3" borderId="1" xfId="6" applyNumberFormat="1" applyFont="1" applyFill="1" applyBorder="1" applyAlignment="1">
      <alignment vertical="center" wrapText="1"/>
    </xf>
    <xf numFmtId="4" fontId="20" fillId="3" borderId="1" xfId="6" applyNumberFormat="1" applyFont="1" applyFill="1" applyBorder="1" applyAlignment="1">
      <alignment vertical="center" wrapText="1"/>
    </xf>
    <xf numFmtId="0" fontId="18" fillId="2" borderId="1" xfId="6" applyFont="1" applyFill="1" applyBorder="1"/>
    <xf numFmtId="4" fontId="20" fillId="2" borderId="1" xfId="6" applyNumberFormat="1" applyFont="1" applyFill="1" applyBorder="1" applyAlignment="1">
      <alignment horizontal="center"/>
    </xf>
    <xf numFmtId="4" fontId="20" fillId="2" borderId="1" xfId="6" applyNumberFormat="1" applyFont="1" applyFill="1" applyBorder="1"/>
    <xf numFmtId="0" fontId="20" fillId="3" borderId="1" xfId="6" applyFont="1" applyFill="1" applyBorder="1"/>
    <xf numFmtId="0" fontId="20" fillId="3" borderId="1" xfId="6" applyFont="1" applyFill="1" applyBorder="1" applyAlignment="1">
      <alignment horizontal="center"/>
    </xf>
    <xf numFmtId="2" fontId="22" fillId="2" borderId="1" xfId="6" applyNumberFormat="1" applyFont="1" applyFill="1" applyBorder="1" applyAlignment="1">
      <alignment horizontal="center" vertical="top"/>
    </xf>
    <xf numFmtId="4" fontId="22" fillId="2" borderId="1" xfId="9" applyNumberFormat="1" applyFont="1" applyFill="1" applyBorder="1" applyAlignment="1">
      <alignment horizontal="left"/>
    </xf>
    <xf numFmtId="4" fontId="23" fillId="2" borderId="1" xfId="6" applyNumberFormat="1" applyFont="1" applyFill="1" applyBorder="1" applyAlignment="1">
      <alignment horizontal="center"/>
    </xf>
    <xf numFmtId="0" fontId="23" fillId="2" borderId="1" xfId="6" applyFont="1" applyFill="1" applyBorder="1" applyAlignment="1">
      <alignment horizontal="center"/>
    </xf>
    <xf numFmtId="4" fontId="23" fillId="2" borderId="1" xfId="6" applyNumberFormat="1" applyFont="1" applyFill="1" applyBorder="1"/>
    <xf numFmtId="2" fontId="21" fillId="3" borderId="0" xfId="6" applyNumberFormat="1" applyFont="1" applyFill="1" applyAlignment="1">
      <alignment horizontal="center" vertical="top"/>
    </xf>
    <xf numFmtId="0" fontId="25" fillId="3" borderId="0" xfId="6" applyFont="1" applyFill="1" applyAlignment="1">
      <alignment vertical="center" wrapText="1"/>
    </xf>
    <xf numFmtId="0" fontId="24" fillId="3" borderId="0" xfId="0" applyFont="1" applyFill="1"/>
    <xf numFmtId="166" fontId="17" fillId="0" borderId="0" xfId="2" applyNumberFormat="1" applyFont="1" applyBorder="1" applyAlignment="1">
      <alignment horizontal="center"/>
    </xf>
    <xf numFmtId="43" fontId="6" fillId="0" borderId="0" xfId="2" applyFont="1" applyBorder="1"/>
    <xf numFmtId="0" fontId="17" fillId="0" borderId="0" xfId="0" applyFont="1"/>
    <xf numFmtId="2" fontId="22" fillId="3" borderId="0" xfId="6" applyNumberFormat="1" applyFont="1" applyFill="1" applyAlignment="1">
      <alignment horizontal="center" vertical="top"/>
    </xf>
    <xf numFmtId="4" fontId="22" fillId="3" borderId="0" xfId="9" applyNumberFormat="1" applyFont="1" applyFill="1" applyBorder="1" applyAlignment="1">
      <alignment horizontal="left"/>
    </xf>
    <xf numFmtId="4" fontId="23" fillId="3" borderId="0" xfId="6" applyNumberFormat="1" applyFont="1" applyFill="1" applyAlignment="1">
      <alignment horizontal="center"/>
    </xf>
    <xf numFmtId="0" fontId="23" fillId="3" borderId="0" xfId="6" applyFont="1" applyFill="1" applyAlignment="1">
      <alignment horizontal="center"/>
    </xf>
    <xf numFmtId="4" fontId="23" fillId="3" borderId="0" xfId="6" applyNumberFormat="1" applyFont="1" applyFill="1"/>
    <xf numFmtId="44" fontId="22" fillId="3" borderId="0" xfId="6" applyNumberFormat="1" applyFont="1" applyFill="1" applyAlignment="1">
      <alignment horizontal="right"/>
    </xf>
    <xf numFmtId="0" fontId="4" fillId="3" borderId="0" xfId="0" applyFont="1" applyFill="1"/>
    <xf numFmtId="0" fontId="15" fillId="0" borderId="0" xfId="0" applyFont="1"/>
    <xf numFmtId="0" fontId="28" fillId="3" borderId="0" xfId="0" applyFont="1" applyFill="1"/>
    <xf numFmtId="4" fontId="19" fillId="3" borderId="0" xfId="2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wrapText="1"/>
    </xf>
    <xf numFmtId="0" fontId="7" fillId="0" borderId="3" xfId="0" applyFont="1" applyBorder="1"/>
    <xf numFmtId="0" fontId="19" fillId="3" borderId="1" xfId="0" applyFont="1" applyFill="1" applyBorder="1" applyAlignment="1">
      <alignment wrapText="1"/>
    </xf>
    <xf numFmtId="4" fontId="29" fillId="3" borderId="1" xfId="6" applyNumberFormat="1" applyFont="1" applyFill="1" applyBorder="1" applyAlignment="1">
      <alignment wrapText="1"/>
    </xf>
    <xf numFmtId="4" fontId="4" fillId="0" borderId="0" xfId="0" applyNumberFormat="1" applyFont="1"/>
    <xf numFmtId="0" fontId="7" fillId="0" borderId="0" xfId="0" applyFont="1"/>
    <xf numFmtId="0" fontId="4" fillId="0" borderId="1" xfId="0" applyFont="1" applyBorder="1"/>
    <xf numFmtId="0" fontId="20" fillId="3" borderId="1" xfId="6" applyFont="1" applyFill="1" applyBorder="1" applyAlignment="1">
      <alignment horizontal="center" vertical="top" wrapText="1"/>
    </xf>
    <xf numFmtId="4" fontId="20" fillId="3" borderId="1" xfId="6" applyNumberFormat="1" applyFont="1" applyFill="1" applyBorder="1" applyAlignment="1">
      <alignment wrapText="1"/>
    </xf>
    <xf numFmtId="2" fontId="18" fillId="3" borderId="1" xfId="6" applyNumberFormat="1" applyFont="1" applyFill="1" applyBorder="1" applyAlignment="1">
      <alignment horizontal="center" vertical="top" wrapText="1"/>
    </xf>
    <xf numFmtId="4" fontId="18" fillId="3" borderId="1" xfId="9" applyNumberFormat="1" applyFont="1" applyFill="1" applyBorder="1" applyAlignment="1">
      <alignment horizontal="left" wrapText="1"/>
    </xf>
    <xf numFmtId="4" fontId="18" fillId="3" borderId="1" xfId="6" applyNumberFormat="1" applyFont="1" applyFill="1" applyBorder="1" applyAlignment="1">
      <alignment wrapText="1"/>
    </xf>
    <xf numFmtId="0" fontId="31" fillId="3" borderId="1" xfId="0" applyFont="1" applyFill="1" applyBorder="1" applyAlignment="1">
      <alignment wrapText="1"/>
    </xf>
    <xf numFmtId="2" fontId="18" fillId="2" borderId="1" xfId="6" applyNumberFormat="1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2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wrapText="1"/>
    </xf>
    <xf numFmtId="4" fontId="29" fillId="2" borderId="1" xfId="6" applyNumberFormat="1" applyFont="1" applyFill="1" applyBorder="1" applyAlignment="1">
      <alignment wrapText="1"/>
    </xf>
    <xf numFmtId="9" fontId="30" fillId="3" borderId="1" xfId="8" applyFont="1" applyFill="1" applyBorder="1" applyAlignment="1">
      <alignment horizontal="center" vertical="center" wrapText="1"/>
    </xf>
    <xf numFmtId="4" fontId="29" fillId="2" borderId="1" xfId="6" applyNumberFormat="1" applyFont="1" applyFill="1" applyBorder="1" applyAlignment="1">
      <alignment vertical="center" wrapText="1"/>
    </xf>
    <xf numFmtId="0" fontId="18" fillId="2" borderId="1" xfId="6" applyFont="1" applyFill="1" applyBorder="1" applyAlignment="1">
      <alignment wrapText="1"/>
    </xf>
    <xf numFmtId="2" fontId="18" fillId="2" borderId="1" xfId="6" applyNumberFormat="1" applyFont="1" applyFill="1" applyBorder="1" applyAlignment="1">
      <alignment horizontal="center" vertical="top" wrapText="1"/>
    </xf>
    <xf numFmtId="4" fontId="18" fillId="2" borderId="1" xfId="9" applyNumberFormat="1" applyFont="1" applyFill="1" applyBorder="1" applyAlignment="1">
      <alignment horizontal="left" wrapText="1"/>
    </xf>
    <xf numFmtId="4" fontId="20" fillId="2" borderId="1" xfId="6" applyNumberFormat="1" applyFont="1" applyFill="1" applyBorder="1" applyAlignment="1">
      <alignment horizontal="center" wrapText="1"/>
    </xf>
    <xf numFmtId="0" fontId="20" fillId="2" borderId="1" xfId="6" applyFont="1" applyFill="1" applyBorder="1" applyAlignment="1">
      <alignment horizontal="center" wrapText="1"/>
    </xf>
    <xf numFmtId="4" fontId="20" fillId="2" borderId="1" xfId="6" applyNumberFormat="1" applyFont="1" applyFill="1" applyBorder="1" applyAlignment="1">
      <alignment wrapText="1"/>
    </xf>
    <xf numFmtId="44" fontId="18" fillId="2" borderId="1" xfId="6" applyNumberFormat="1" applyFont="1" applyFill="1" applyBorder="1" applyAlignment="1">
      <alignment wrapText="1"/>
    </xf>
    <xf numFmtId="2" fontId="19" fillId="3" borderId="1" xfId="6" applyNumberFormat="1" applyFont="1" applyFill="1" applyBorder="1" applyAlignment="1">
      <alignment horizontal="center" vertical="top" wrapText="1"/>
    </xf>
    <xf numFmtId="0" fontId="19" fillId="0" borderId="1" xfId="0" applyFont="1" applyBorder="1" applyAlignment="1">
      <alignment vertical="center" wrapText="1"/>
    </xf>
    <xf numFmtId="44" fontId="22" fillId="2" borderId="1" xfId="6" applyNumberFormat="1" applyFont="1" applyFill="1" applyBorder="1"/>
    <xf numFmtId="168" fontId="19" fillId="3" borderId="1" xfId="6" applyNumberFormat="1" applyFont="1" applyFill="1" applyBorder="1" applyAlignment="1">
      <alignment horizontal="right" vertical="center" wrapText="1"/>
    </xf>
    <xf numFmtId="168" fontId="2" fillId="0" borderId="0" xfId="2" applyNumberFormat="1" applyFont="1" applyBorder="1" applyAlignment="1">
      <alignment horizontal="center"/>
    </xf>
    <xf numFmtId="168" fontId="18" fillId="2" borderId="1" xfId="6" applyNumberFormat="1" applyFont="1" applyFill="1" applyBorder="1" applyAlignment="1">
      <alignment horizontal="right" vertical="center" wrapText="1"/>
    </xf>
    <xf numFmtId="168" fontId="4" fillId="0" borderId="1" xfId="0" applyNumberFormat="1" applyFont="1" applyBorder="1"/>
    <xf numFmtId="168" fontId="20" fillId="2" borderId="1" xfId="0" applyNumberFormat="1" applyFont="1" applyFill="1" applyBorder="1" applyAlignment="1">
      <alignment wrapText="1"/>
    </xf>
    <xf numFmtId="168" fontId="20" fillId="3" borderId="1" xfId="6" applyNumberFormat="1" applyFont="1" applyFill="1" applyBorder="1"/>
    <xf numFmtId="168" fontId="20" fillId="2" borderId="1" xfId="6" applyNumberFormat="1" applyFont="1" applyFill="1" applyBorder="1"/>
    <xf numFmtId="168" fontId="19" fillId="3" borderId="1" xfId="6" applyNumberFormat="1" applyFont="1" applyFill="1" applyBorder="1" applyAlignment="1">
      <alignment vertical="center" wrapText="1"/>
    </xf>
    <xf numFmtId="168" fontId="20" fillId="3" borderId="1" xfId="6" applyNumberFormat="1" applyFont="1" applyFill="1" applyBorder="1" applyAlignment="1">
      <alignment vertical="center" wrapText="1"/>
    </xf>
    <xf numFmtId="168" fontId="22" fillId="2" borderId="1" xfId="6" applyNumberFormat="1" applyFont="1" applyFill="1" applyBorder="1"/>
    <xf numFmtId="168" fontId="22" fillId="3" borderId="0" xfId="6" applyNumberFormat="1" applyFont="1" applyFill="1" applyAlignment="1">
      <alignment horizontal="right"/>
    </xf>
    <xf numFmtId="168" fontId="17" fillId="0" borderId="0" xfId="2" applyNumberFormat="1" applyFont="1" applyBorder="1" applyAlignment="1">
      <alignment horizontal="center"/>
    </xf>
    <xf numFmtId="168" fontId="8" fillId="0" borderId="0" xfId="2" applyNumberFormat="1" applyFont="1" applyBorder="1" applyAlignment="1">
      <alignment horizontal="center"/>
    </xf>
    <xf numFmtId="168" fontId="9" fillId="0" borderId="0" xfId="2" applyNumberFormat="1" applyFont="1" applyBorder="1" applyAlignment="1">
      <alignment horizontal="center"/>
    </xf>
    <xf numFmtId="168" fontId="4" fillId="0" borderId="0" xfId="2" applyNumberFormat="1" applyFont="1" applyBorder="1" applyAlignment="1">
      <alignment horizontal="center"/>
    </xf>
    <xf numFmtId="4" fontId="18" fillId="2" borderId="1" xfId="0" applyNumberFormat="1" applyFont="1" applyFill="1" applyBorder="1"/>
    <xf numFmtId="4" fontId="29" fillId="3" borderId="1" xfId="6" applyNumberFormat="1" applyFont="1" applyFill="1" applyBorder="1" applyAlignment="1">
      <alignment vertical="center" wrapText="1"/>
    </xf>
    <xf numFmtId="2" fontId="18" fillId="3" borderId="1" xfId="6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4" fontId="18" fillId="3" borderId="1" xfId="2" applyNumberFormat="1" applyFont="1" applyFill="1" applyBorder="1" applyAlignment="1">
      <alignment horizontal="center" vertical="center" wrapText="1"/>
    </xf>
    <xf numFmtId="168" fontId="18" fillId="3" borderId="1" xfId="6" applyNumberFormat="1" applyFont="1" applyFill="1" applyBorder="1" applyAlignment="1">
      <alignment horizontal="right" vertical="center" wrapText="1"/>
    </xf>
    <xf numFmtId="4" fontId="18" fillId="3" borderId="1" xfId="0" applyNumberFormat="1" applyFont="1" applyFill="1" applyBorder="1"/>
    <xf numFmtId="0" fontId="23" fillId="0" borderId="2" xfId="0" applyFont="1" applyBorder="1" applyAlignment="1">
      <alignment wrapText="1"/>
    </xf>
    <xf numFmtId="44" fontId="18" fillId="2" borderId="1" xfId="6" applyNumberFormat="1" applyFont="1" applyFill="1" applyBorder="1"/>
    <xf numFmtId="4" fontId="23" fillId="3" borderId="1" xfId="6" applyNumberFormat="1" applyFont="1" applyFill="1" applyBorder="1"/>
    <xf numFmtId="43" fontId="19" fillId="0" borderId="1" xfId="2" applyFont="1" applyBorder="1" applyAlignment="1">
      <alignment horizontal="center"/>
    </xf>
    <xf numFmtId="0" fontId="25" fillId="3" borderId="0" xfId="6" applyFont="1" applyFill="1" applyAlignment="1">
      <alignment horizontal="center" vertical="center" wrapText="1"/>
    </xf>
    <xf numFmtId="0" fontId="32" fillId="3" borderId="0" xfId="0" applyFont="1" applyFill="1" applyAlignment="1">
      <alignment vertical="center"/>
    </xf>
    <xf numFmtId="168" fontId="22" fillId="3" borderId="0" xfId="6" applyNumberFormat="1" applyFont="1" applyFill="1"/>
    <xf numFmtId="44" fontId="22" fillId="3" borderId="0" xfId="6" applyNumberFormat="1" applyFont="1" applyFill="1"/>
    <xf numFmtId="0" fontId="33" fillId="3" borderId="0" xfId="0" applyFont="1" applyFill="1" applyAlignment="1">
      <alignment vertical="center"/>
    </xf>
    <xf numFmtId="0" fontId="33" fillId="3" borderId="3" xfId="0" applyFont="1" applyFill="1" applyBorder="1" applyAlignment="1">
      <alignment horizontal="center" vertical="center"/>
    </xf>
    <xf numFmtId="0" fontId="34" fillId="3" borderId="0" xfId="0" applyFont="1" applyFill="1" applyAlignment="1">
      <alignment horizontal="center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4" fontId="19" fillId="2" borderId="1" xfId="2" applyNumberFormat="1" applyFont="1" applyFill="1" applyBorder="1" applyAlignment="1">
      <alignment horizontal="center" vertical="center" wrapText="1"/>
    </xf>
    <xf numFmtId="168" fontId="19" fillId="2" borderId="1" xfId="6" applyNumberFormat="1" applyFont="1" applyFill="1" applyBorder="1" applyAlignment="1">
      <alignment horizontal="right" vertical="center" wrapText="1"/>
    </xf>
    <xf numFmtId="4" fontId="20" fillId="2" borderId="1" xfId="6" applyNumberFormat="1" applyFont="1" applyFill="1" applyBorder="1" applyAlignment="1">
      <alignment horizontal="center" vertical="center" wrapText="1"/>
    </xf>
    <xf numFmtId="0" fontId="20" fillId="2" borderId="1" xfId="6" applyFont="1" applyFill="1" applyBorder="1" applyAlignment="1">
      <alignment horizontal="center" vertical="center" wrapText="1"/>
    </xf>
    <xf numFmtId="168" fontId="20" fillId="2" borderId="1" xfId="6" applyNumberFormat="1" applyFont="1" applyFill="1" applyBorder="1" applyAlignment="1">
      <alignment horizontal="center" vertical="center" wrapText="1"/>
    </xf>
    <xf numFmtId="168" fontId="18" fillId="2" borderId="1" xfId="6" applyNumberFormat="1" applyFont="1" applyFill="1" applyBorder="1" applyAlignment="1">
      <alignment horizontal="center" vertical="center" wrapText="1"/>
    </xf>
    <xf numFmtId="4" fontId="29" fillId="2" borderId="1" xfId="6" applyNumberFormat="1" applyFont="1" applyFill="1" applyBorder="1" applyAlignment="1">
      <alignment horizontal="center" vertical="center" wrapText="1"/>
    </xf>
    <xf numFmtId="166" fontId="5" fillId="0" borderId="0" xfId="2" applyNumberFormat="1" applyFont="1" applyBorder="1" applyAlignment="1">
      <alignment horizontal="center"/>
    </xf>
    <xf numFmtId="166" fontId="11" fillId="0" borderId="0" xfId="2" applyNumberFormat="1" applyFont="1" applyBorder="1" applyAlignment="1">
      <alignment horizontal="center"/>
    </xf>
    <xf numFmtId="9" fontId="26" fillId="0" borderId="0" xfId="8" applyFont="1" applyAlignment="1">
      <alignment horizontal="center"/>
    </xf>
    <xf numFmtId="9" fontId="27" fillId="0" borderId="0" xfId="8" applyFont="1" applyAlignment="1">
      <alignment horizontal="center" vertical="center"/>
    </xf>
    <xf numFmtId="0" fontId="13" fillId="3" borderId="0" xfId="6" applyFont="1" applyFill="1" applyAlignment="1">
      <alignment horizontal="left" vertical="center" wrapText="1"/>
    </xf>
    <xf numFmtId="0" fontId="25" fillId="3" borderId="0" xfId="6" applyFont="1" applyFill="1" applyAlignment="1">
      <alignment horizontal="center" vertical="center" wrapText="1"/>
    </xf>
    <xf numFmtId="166" fontId="6" fillId="0" borderId="0" xfId="2" applyNumberFormat="1" applyFont="1" applyBorder="1" applyAlignment="1">
      <alignment horizontal="center"/>
    </xf>
    <xf numFmtId="166" fontId="3" fillId="0" borderId="0" xfId="2" applyNumberFormat="1" applyFont="1" applyBorder="1" applyAlignment="1">
      <alignment horizontal="center"/>
    </xf>
  </cellXfs>
  <cellStyles count="10">
    <cellStyle name="Comma 2" xfId="1" xr:uid="{00000000-0005-0000-0000-000000000000}"/>
    <cellStyle name="Millares" xfId="2" builtinId="3"/>
    <cellStyle name="Millares 2" xfId="3" xr:uid="{00000000-0005-0000-0000-000002000000}"/>
    <cellStyle name="Millares 3" xfId="4" xr:uid="{00000000-0005-0000-0000-000003000000}"/>
    <cellStyle name="Normal" xfId="0" builtinId="0"/>
    <cellStyle name="Normal 2" xfId="5" xr:uid="{00000000-0005-0000-0000-000005000000}"/>
    <cellStyle name="Normal 3" xfId="6" xr:uid="{00000000-0005-0000-0000-000006000000}"/>
    <cellStyle name="Normal 4" xfId="7" xr:uid="{00000000-0005-0000-0000-000007000000}"/>
    <cellStyle name="Porcentaje" xfId="8" builtinId="5"/>
    <cellStyle name="Porcentaje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990600</xdr:colOff>
      <xdr:row>10</xdr:row>
      <xdr:rowOff>0</xdr:rowOff>
    </xdr:from>
    <xdr:to>
      <xdr:col>1</xdr:col>
      <xdr:colOff>990600</xdr:colOff>
      <xdr:row>11</xdr:row>
      <xdr:rowOff>76199</xdr:rowOff>
    </xdr:to>
    <xdr:sp macro="" textlink="">
      <xdr:nvSpPr>
        <xdr:cNvPr id="62786" name="Text Box 3">
          <a:extLst>
            <a:ext uri="{FF2B5EF4-FFF2-40B4-BE49-F238E27FC236}">
              <a16:creationId xmlns:a16="http://schemas.microsoft.com/office/drawing/2014/main" id="{00000000-0008-0000-0000-000042F50000}"/>
            </a:ext>
          </a:extLst>
        </xdr:cNvPr>
        <xdr:cNvSpPr txBox="1">
          <a:spLocks noChangeArrowheads="1"/>
        </xdr:cNvSpPr>
      </xdr:nvSpPr>
      <xdr:spPr bwMode="auto">
        <a:xfrm>
          <a:off x="1581150" y="2286000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990600</xdr:colOff>
      <xdr:row>10</xdr:row>
      <xdr:rowOff>0</xdr:rowOff>
    </xdr:from>
    <xdr:to>
      <xdr:col>1</xdr:col>
      <xdr:colOff>990600</xdr:colOff>
      <xdr:row>11</xdr:row>
      <xdr:rowOff>76199</xdr:rowOff>
    </xdr:to>
    <xdr:sp macro="" textlink="">
      <xdr:nvSpPr>
        <xdr:cNvPr id="62787" name="Text Box 3">
          <a:extLst>
            <a:ext uri="{FF2B5EF4-FFF2-40B4-BE49-F238E27FC236}">
              <a16:creationId xmlns:a16="http://schemas.microsoft.com/office/drawing/2014/main" id="{00000000-0008-0000-0000-000043F50000}"/>
            </a:ext>
          </a:extLst>
        </xdr:cNvPr>
        <xdr:cNvSpPr txBox="1">
          <a:spLocks noChangeArrowheads="1"/>
        </xdr:cNvSpPr>
      </xdr:nvSpPr>
      <xdr:spPr bwMode="auto">
        <a:xfrm>
          <a:off x="1581150" y="2286000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990600</xdr:colOff>
      <xdr:row>10</xdr:row>
      <xdr:rowOff>0</xdr:rowOff>
    </xdr:from>
    <xdr:to>
      <xdr:col>1</xdr:col>
      <xdr:colOff>990600</xdr:colOff>
      <xdr:row>11</xdr:row>
      <xdr:rowOff>66674</xdr:rowOff>
    </xdr:to>
    <xdr:sp macro="" textlink="">
      <xdr:nvSpPr>
        <xdr:cNvPr id="62788" name="Text Box 3">
          <a:extLst>
            <a:ext uri="{FF2B5EF4-FFF2-40B4-BE49-F238E27FC236}">
              <a16:creationId xmlns:a16="http://schemas.microsoft.com/office/drawing/2014/main" id="{00000000-0008-0000-0000-000044F50000}"/>
            </a:ext>
          </a:extLst>
        </xdr:cNvPr>
        <xdr:cNvSpPr txBox="1">
          <a:spLocks noChangeArrowheads="1"/>
        </xdr:cNvSpPr>
      </xdr:nvSpPr>
      <xdr:spPr bwMode="auto">
        <a:xfrm>
          <a:off x="1581150" y="228600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990600</xdr:colOff>
      <xdr:row>10</xdr:row>
      <xdr:rowOff>0</xdr:rowOff>
    </xdr:from>
    <xdr:to>
      <xdr:col>1</xdr:col>
      <xdr:colOff>990600</xdr:colOff>
      <xdr:row>11</xdr:row>
      <xdr:rowOff>66674</xdr:rowOff>
    </xdr:to>
    <xdr:sp macro="" textlink="">
      <xdr:nvSpPr>
        <xdr:cNvPr id="62789" name="Text Box 3">
          <a:extLst>
            <a:ext uri="{FF2B5EF4-FFF2-40B4-BE49-F238E27FC236}">
              <a16:creationId xmlns:a16="http://schemas.microsoft.com/office/drawing/2014/main" id="{00000000-0008-0000-0000-000045F50000}"/>
            </a:ext>
          </a:extLst>
        </xdr:cNvPr>
        <xdr:cNvSpPr txBox="1">
          <a:spLocks noChangeArrowheads="1"/>
        </xdr:cNvSpPr>
      </xdr:nvSpPr>
      <xdr:spPr bwMode="auto">
        <a:xfrm>
          <a:off x="1581150" y="2286000"/>
          <a:ext cx="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2969559</xdr:colOff>
      <xdr:row>0</xdr:row>
      <xdr:rowOff>78442</xdr:rowOff>
    </xdr:from>
    <xdr:to>
      <xdr:col>3</xdr:col>
      <xdr:colOff>358587</xdr:colOff>
      <xdr:row>3</xdr:row>
      <xdr:rowOff>179295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B3101E-8250-477C-A9A6-34CD6837CD7B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63471" y="78442"/>
          <a:ext cx="2229969" cy="974912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193"/>
  <sheetViews>
    <sheetView showGridLines="0" tabSelected="1" view="pageBreakPreview" zoomScale="85" zoomScaleNormal="85" zoomScaleSheetLayoutView="85" workbookViewId="0">
      <selection activeCell="A5" sqref="A5:G5"/>
    </sheetView>
  </sheetViews>
  <sheetFormatPr baseColWidth="10" defaultColWidth="11.42578125" defaultRowHeight="12.75" x14ac:dyDescent="0.2"/>
  <cols>
    <col min="1" max="1" width="7.140625" style="13" customWidth="1"/>
    <col min="2" max="2" width="62.5703125" style="5" customWidth="1"/>
    <col min="3" max="3" width="10.140625" style="6" customWidth="1"/>
    <col min="4" max="4" width="5.85546875" style="6" customWidth="1"/>
    <col min="5" max="5" width="15" style="6" customWidth="1"/>
    <col min="6" max="6" width="17.5703125" style="106" customWidth="1"/>
    <col min="7" max="7" width="20.28515625" style="7" customWidth="1"/>
    <col min="8" max="8" width="16.85546875" style="5" customWidth="1"/>
    <col min="9" max="16384" width="11.42578125" style="5"/>
  </cols>
  <sheetData>
    <row r="1" spans="1:23" ht="15" x14ac:dyDescent="0.25">
      <c r="A1" s="1"/>
      <c r="B1" s="2"/>
      <c r="C1" s="3"/>
      <c r="D1" s="3"/>
      <c r="E1" s="3"/>
      <c r="F1" s="93"/>
      <c r="G1" s="4"/>
    </row>
    <row r="2" spans="1:23" ht="15" x14ac:dyDescent="0.25">
      <c r="A2" s="1"/>
      <c r="B2" s="2"/>
      <c r="C2" s="3"/>
      <c r="D2" s="3"/>
      <c r="E2" s="3"/>
      <c r="F2" s="93"/>
      <c r="G2" s="4"/>
    </row>
    <row r="3" spans="1:23" ht="39" customHeight="1" x14ac:dyDescent="0.25">
      <c r="A3" s="1"/>
      <c r="B3" s="2"/>
      <c r="C3" s="3"/>
      <c r="D3" s="3"/>
      <c r="E3" s="3"/>
      <c r="F3" s="93"/>
      <c r="G3" s="4"/>
    </row>
    <row r="4" spans="1:23" ht="15" x14ac:dyDescent="0.25">
      <c r="A4" s="1"/>
      <c r="B4" s="2"/>
      <c r="C4" s="3"/>
      <c r="D4" s="3"/>
      <c r="E4" s="3"/>
      <c r="F4" s="93"/>
      <c r="G4" s="4"/>
    </row>
    <row r="5" spans="1:23" ht="18.75" x14ac:dyDescent="0.3">
      <c r="A5" s="136" t="s">
        <v>111</v>
      </c>
      <c r="B5" s="136"/>
      <c r="C5" s="136"/>
      <c r="D5" s="136"/>
      <c r="E5" s="136"/>
      <c r="F5" s="136"/>
      <c r="G5" s="136"/>
    </row>
    <row r="6" spans="1:23" ht="18.75" x14ac:dyDescent="0.3">
      <c r="A6" s="136" t="s">
        <v>0</v>
      </c>
      <c r="B6" s="136"/>
      <c r="C6" s="136"/>
      <c r="D6" s="136"/>
      <c r="E6" s="136"/>
      <c r="F6" s="136"/>
      <c r="G6" s="136"/>
    </row>
    <row r="7" spans="1:23" ht="18.75" x14ac:dyDescent="0.3">
      <c r="A7" s="136" t="s">
        <v>1</v>
      </c>
      <c r="B7" s="136"/>
      <c r="C7" s="136"/>
      <c r="D7" s="136"/>
      <c r="E7" s="136"/>
      <c r="F7" s="136"/>
      <c r="G7" s="136"/>
    </row>
    <row r="8" spans="1:23" ht="15.75" x14ac:dyDescent="0.25">
      <c r="A8" s="142"/>
      <c r="B8" s="142"/>
      <c r="C8" s="142"/>
      <c r="D8" s="142"/>
      <c r="E8" s="142"/>
      <c r="F8" s="142"/>
      <c r="G8" s="142"/>
    </row>
    <row r="9" spans="1:23" ht="12" customHeight="1" x14ac:dyDescent="0.25">
      <c r="A9" s="143" t="s">
        <v>110</v>
      </c>
      <c r="B9" s="143"/>
      <c r="C9" s="143"/>
      <c r="D9" s="143"/>
      <c r="E9" s="143"/>
      <c r="F9" s="143"/>
      <c r="G9" s="143"/>
    </row>
    <row r="10" spans="1:23" s="17" customFormat="1" ht="25.15" customHeight="1" x14ac:dyDescent="0.3">
      <c r="A10" s="136" t="s">
        <v>112</v>
      </c>
      <c r="B10" s="136"/>
      <c r="C10" s="136"/>
      <c r="D10" s="136"/>
      <c r="E10" s="136"/>
      <c r="F10" s="136"/>
      <c r="G10" s="136"/>
    </row>
    <row r="11" spans="1:23" s="62" customFormat="1" ht="19.5" customHeight="1" x14ac:dyDescent="0.2">
      <c r="A11" s="74" t="s">
        <v>2</v>
      </c>
      <c r="B11" s="76" t="s">
        <v>3</v>
      </c>
      <c r="C11" s="75" t="s">
        <v>4</v>
      </c>
      <c r="D11" s="76" t="s">
        <v>5</v>
      </c>
      <c r="E11" s="77" t="s">
        <v>6</v>
      </c>
      <c r="F11" s="134" t="s">
        <v>7</v>
      </c>
      <c r="G11" s="135" t="s">
        <v>8</v>
      </c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</row>
    <row r="12" spans="1:23" s="66" customFormat="1" ht="19.5" customHeight="1" x14ac:dyDescent="0.25">
      <c r="A12" s="21">
        <v>1</v>
      </c>
      <c r="B12" s="78" t="s">
        <v>74</v>
      </c>
      <c r="C12" s="75"/>
      <c r="D12" s="76"/>
      <c r="E12" s="77"/>
      <c r="F12" s="94"/>
      <c r="G12" s="81">
        <f>SUM(F13:F15)</f>
        <v>0</v>
      </c>
    </row>
    <row r="13" spans="1:23" s="66" customFormat="1" ht="19.5" customHeight="1" x14ac:dyDescent="0.2">
      <c r="A13" s="109"/>
      <c r="B13" s="24" t="s">
        <v>107</v>
      </c>
      <c r="C13" s="25">
        <v>25</v>
      </c>
      <c r="D13" s="26" t="s">
        <v>53</v>
      </c>
      <c r="E13" s="27"/>
      <c r="F13" s="92">
        <f>E13*C13</f>
        <v>0</v>
      </c>
      <c r="G13" s="108"/>
    </row>
    <row r="14" spans="1:23" s="66" customFormat="1" ht="19.5" customHeight="1" x14ac:dyDescent="0.25">
      <c r="A14" s="109"/>
      <c r="B14" s="63" t="s">
        <v>47</v>
      </c>
      <c r="C14" s="25">
        <v>300</v>
      </c>
      <c r="D14" s="26" t="s">
        <v>9</v>
      </c>
      <c r="E14" s="27"/>
      <c r="F14" s="92">
        <f t="shared" ref="F14:F15" si="0">E14*C14</f>
        <v>0</v>
      </c>
      <c r="G14" s="108"/>
    </row>
    <row r="15" spans="1:23" s="66" customFormat="1" ht="19.5" customHeight="1" x14ac:dyDescent="0.2">
      <c r="A15" s="109"/>
      <c r="B15" s="24" t="s">
        <v>76</v>
      </c>
      <c r="C15" s="25">
        <v>22</v>
      </c>
      <c r="D15" s="26" t="s">
        <v>75</v>
      </c>
      <c r="E15" s="27"/>
      <c r="F15" s="92">
        <f t="shared" si="0"/>
        <v>0</v>
      </c>
      <c r="G15" s="108"/>
    </row>
    <row r="16" spans="1:23" s="66" customFormat="1" ht="19.5" customHeight="1" x14ac:dyDescent="0.2">
      <c r="A16" s="109"/>
      <c r="B16" s="110"/>
      <c r="C16" s="111"/>
      <c r="D16" s="112"/>
      <c r="E16" s="113"/>
      <c r="F16" s="114"/>
      <c r="G16" s="108"/>
    </row>
    <row r="17" spans="1:7" ht="19.5" customHeight="1" x14ac:dyDescent="0.25">
      <c r="A17" s="21">
        <v>2</v>
      </c>
      <c r="B17" s="78" t="s">
        <v>106</v>
      </c>
      <c r="C17" s="127"/>
      <c r="D17" s="128"/>
      <c r="E17" s="129"/>
      <c r="F17" s="130"/>
      <c r="G17" s="107">
        <f>SUM(F18:F22)</f>
        <v>0</v>
      </c>
    </row>
    <row r="18" spans="1:7" ht="19.5" customHeight="1" x14ac:dyDescent="0.25">
      <c r="A18" s="21"/>
      <c r="B18" s="63" t="s">
        <v>77</v>
      </c>
      <c r="C18" s="25">
        <v>846.4</v>
      </c>
      <c r="D18" s="26" t="s">
        <v>35</v>
      </c>
      <c r="E18" s="27"/>
      <c r="F18" s="92">
        <f>E18*C18</f>
        <v>0</v>
      </c>
      <c r="G18" s="115"/>
    </row>
    <row r="19" spans="1:7" ht="19.5" customHeight="1" x14ac:dyDescent="0.25">
      <c r="A19" s="21"/>
      <c r="B19" s="63" t="s">
        <v>30</v>
      </c>
      <c r="C19" s="25">
        <f>+C18</f>
        <v>846.4</v>
      </c>
      <c r="D19" s="26" t="s">
        <v>28</v>
      </c>
      <c r="E19" s="27"/>
      <c r="F19" s="92">
        <f t="shared" ref="F19:F22" si="1">E19*C19</f>
        <v>0</v>
      </c>
      <c r="G19" s="64"/>
    </row>
    <row r="20" spans="1:7" ht="19.5" customHeight="1" x14ac:dyDescent="0.25">
      <c r="A20" s="21"/>
      <c r="B20" s="63" t="s">
        <v>29</v>
      </c>
      <c r="C20" s="25">
        <v>7</v>
      </c>
      <c r="D20" s="26" t="s">
        <v>25</v>
      </c>
      <c r="E20" s="27"/>
      <c r="F20" s="92">
        <f t="shared" si="1"/>
        <v>0</v>
      </c>
      <c r="G20" s="64"/>
    </row>
    <row r="21" spans="1:7" ht="19.5" customHeight="1" x14ac:dyDescent="0.25">
      <c r="A21" s="21"/>
      <c r="B21" s="63" t="s">
        <v>31</v>
      </c>
      <c r="C21" s="25">
        <v>10</v>
      </c>
      <c r="D21" s="26" t="s">
        <v>25</v>
      </c>
      <c r="E21" s="27"/>
      <c r="F21" s="92">
        <f t="shared" si="1"/>
        <v>0</v>
      </c>
      <c r="G21" s="64"/>
    </row>
    <row r="22" spans="1:7" ht="19.5" customHeight="1" x14ac:dyDescent="0.25">
      <c r="A22" s="21"/>
      <c r="B22" s="63" t="s">
        <v>50</v>
      </c>
      <c r="C22" s="25">
        <v>1</v>
      </c>
      <c r="D22" s="26" t="s">
        <v>51</v>
      </c>
      <c r="E22" s="27"/>
      <c r="F22" s="92">
        <f t="shared" si="1"/>
        <v>0</v>
      </c>
      <c r="G22" s="64"/>
    </row>
    <row r="23" spans="1:7" ht="19.5" customHeight="1" x14ac:dyDescent="0.25">
      <c r="A23" s="21"/>
      <c r="B23" s="61"/>
      <c r="C23" s="25"/>
      <c r="D23" s="26"/>
      <c r="E23" s="27"/>
      <c r="F23" s="92"/>
      <c r="G23" s="64"/>
    </row>
    <row r="24" spans="1:7" ht="19.5" customHeight="1" x14ac:dyDescent="0.25">
      <c r="A24" s="21">
        <v>3</v>
      </c>
      <c r="B24" s="78" t="s">
        <v>59</v>
      </c>
      <c r="C24" s="127"/>
      <c r="D24" s="128"/>
      <c r="E24" s="129"/>
      <c r="F24" s="130"/>
      <c r="G24" s="79">
        <f>SUM(F25:F31)</f>
        <v>0</v>
      </c>
    </row>
    <row r="25" spans="1:7" ht="19.5" customHeight="1" x14ac:dyDescent="0.25">
      <c r="A25" s="21"/>
      <c r="B25" s="63" t="s">
        <v>52</v>
      </c>
      <c r="C25" s="25">
        <v>130</v>
      </c>
      <c r="D25" s="26" t="s">
        <v>28</v>
      </c>
      <c r="E25" s="27"/>
      <c r="F25" s="92">
        <f>C25*E25</f>
        <v>0</v>
      </c>
      <c r="G25" s="64"/>
    </row>
    <row r="26" spans="1:7" ht="19.5" customHeight="1" x14ac:dyDescent="0.25">
      <c r="A26" s="21"/>
      <c r="B26" s="63" t="s">
        <v>55</v>
      </c>
      <c r="C26" s="25">
        <v>26</v>
      </c>
      <c r="D26" s="26" t="s">
        <v>28</v>
      </c>
      <c r="E26" s="27"/>
      <c r="F26" s="92">
        <f t="shared" ref="F26:F31" si="2">C26*E26</f>
        <v>0</v>
      </c>
      <c r="G26" s="64"/>
    </row>
    <row r="27" spans="1:7" ht="19.5" customHeight="1" x14ac:dyDescent="0.25">
      <c r="A27" s="21"/>
      <c r="B27" s="63" t="s">
        <v>56</v>
      </c>
      <c r="C27" s="25">
        <v>28</v>
      </c>
      <c r="D27" s="26" t="s">
        <v>28</v>
      </c>
      <c r="E27" s="27"/>
      <c r="F27" s="92">
        <f t="shared" si="2"/>
        <v>0</v>
      </c>
      <c r="G27" s="64"/>
    </row>
    <row r="28" spans="1:7" ht="19.5" customHeight="1" x14ac:dyDescent="0.25">
      <c r="A28" s="21"/>
      <c r="B28" s="63" t="s">
        <v>78</v>
      </c>
      <c r="C28" s="25">
        <v>65</v>
      </c>
      <c r="D28" s="26" t="s">
        <v>28</v>
      </c>
      <c r="E28" s="27"/>
      <c r="F28" s="92">
        <f t="shared" si="2"/>
        <v>0</v>
      </c>
      <c r="G28" s="64"/>
    </row>
    <row r="29" spans="1:7" ht="19.5" customHeight="1" x14ac:dyDescent="0.25">
      <c r="A29" s="21"/>
      <c r="B29" s="63" t="s">
        <v>57</v>
      </c>
      <c r="C29" s="25">
        <v>55</v>
      </c>
      <c r="D29" s="26" t="s">
        <v>28</v>
      </c>
      <c r="E29" s="27"/>
      <c r="F29" s="92">
        <f t="shared" si="2"/>
        <v>0</v>
      </c>
      <c r="G29" s="64"/>
    </row>
    <row r="30" spans="1:7" ht="19.5" customHeight="1" x14ac:dyDescent="0.25">
      <c r="A30" s="21"/>
      <c r="B30" s="63" t="s">
        <v>58</v>
      </c>
      <c r="C30" s="25">
        <v>173</v>
      </c>
      <c r="D30" s="26" t="s">
        <v>28</v>
      </c>
      <c r="E30" s="27"/>
      <c r="F30" s="92">
        <f t="shared" si="2"/>
        <v>0</v>
      </c>
      <c r="G30" s="64"/>
    </row>
    <row r="31" spans="1:7" ht="19.5" customHeight="1" x14ac:dyDescent="0.25">
      <c r="A31" s="21"/>
      <c r="B31" s="63" t="s">
        <v>90</v>
      </c>
      <c r="C31" s="25">
        <v>258</v>
      </c>
      <c r="D31" s="26" t="s">
        <v>28</v>
      </c>
      <c r="E31" s="27"/>
      <c r="F31" s="92">
        <f t="shared" si="2"/>
        <v>0</v>
      </c>
      <c r="G31" s="64"/>
    </row>
    <row r="32" spans="1:7" ht="19.5" customHeight="1" x14ac:dyDescent="0.25">
      <c r="A32" s="21"/>
      <c r="B32" s="63"/>
      <c r="C32" s="25"/>
      <c r="D32" s="26"/>
      <c r="E32" s="27"/>
      <c r="F32" s="92"/>
      <c r="G32" s="64"/>
    </row>
    <row r="33" spans="1:11" ht="19.5" customHeight="1" x14ac:dyDescent="0.25">
      <c r="A33" s="21">
        <v>4</v>
      </c>
      <c r="B33" s="78" t="s">
        <v>79</v>
      </c>
      <c r="C33" s="127"/>
      <c r="D33" s="128"/>
      <c r="E33" s="129"/>
      <c r="F33" s="130"/>
      <c r="G33" s="79">
        <f>SUM(F34:F37)</f>
        <v>0</v>
      </c>
    </row>
    <row r="34" spans="1:11" ht="24" customHeight="1" x14ac:dyDescent="0.25">
      <c r="A34" s="21"/>
      <c r="B34" s="24" t="s">
        <v>81</v>
      </c>
      <c r="C34" s="25">
        <v>1840</v>
      </c>
      <c r="D34" s="26" t="s">
        <v>28</v>
      </c>
      <c r="E34" s="27"/>
      <c r="F34" s="92">
        <f>C34*E34</f>
        <v>0</v>
      </c>
      <c r="G34" s="64"/>
    </row>
    <row r="35" spans="1:11" ht="24" customHeight="1" x14ac:dyDescent="0.25">
      <c r="A35" s="21"/>
      <c r="B35" s="24" t="s">
        <v>80</v>
      </c>
      <c r="C35" s="25">
        <v>1</v>
      </c>
      <c r="D35" s="26" t="s">
        <v>51</v>
      </c>
      <c r="E35" s="27"/>
      <c r="F35" s="92">
        <f>C35*E35</f>
        <v>0</v>
      </c>
      <c r="G35" s="64"/>
    </row>
    <row r="36" spans="1:11" ht="21.6" customHeight="1" x14ac:dyDescent="0.25">
      <c r="A36" s="21"/>
      <c r="B36" s="24" t="s">
        <v>32</v>
      </c>
      <c r="C36" s="25">
        <v>263</v>
      </c>
      <c r="D36" s="26" t="s">
        <v>28</v>
      </c>
      <c r="E36" s="27"/>
      <c r="F36" s="92">
        <f>C36*E36</f>
        <v>0</v>
      </c>
      <c r="G36" s="64"/>
    </row>
    <row r="37" spans="1:11" ht="24.6" customHeight="1" x14ac:dyDescent="0.25">
      <c r="A37" s="21"/>
      <c r="B37" s="90" t="s">
        <v>33</v>
      </c>
      <c r="C37" s="25">
        <v>488</v>
      </c>
      <c r="D37" s="26" t="s">
        <v>25</v>
      </c>
      <c r="E37" s="27"/>
      <c r="F37" s="92">
        <f>C37*E37</f>
        <v>0</v>
      </c>
      <c r="G37" s="64"/>
    </row>
    <row r="38" spans="1:11" ht="19.5" customHeight="1" x14ac:dyDescent="0.25">
      <c r="A38" s="21"/>
      <c r="B38" s="63"/>
      <c r="C38" s="25"/>
      <c r="D38" s="26"/>
      <c r="E38" s="27"/>
      <c r="F38" s="92"/>
      <c r="G38" s="64"/>
    </row>
    <row r="39" spans="1:11" ht="19.5" customHeight="1" x14ac:dyDescent="0.25">
      <c r="A39" s="21">
        <v>5</v>
      </c>
      <c r="B39" s="78" t="s">
        <v>37</v>
      </c>
      <c r="C39" s="127"/>
      <c r="D39" s="128"/>
      <c r="E39" s="129"/>
      <c r="F39" s="130"/>
      <c r="G39" s="79">
        <f>SUM(F40:F41)</f>
        <v>0</v>
      </c>
    </row>
    <row r="40" spans="1:11" ht="19.5" customHeight="1" x14ac:dyDescent="0.25">
      <c r="A40" s="21"/>
      <c r="B40" s="63" t="s">
        <v>82</v>
      </c>
      <c r="C40" s="25">
        <v>5.9</v>
      </c>
      <c r="D40" s="26" t="s">
        <v>28</v>
      </c>
      <c r="E40" s="27"/>
      <c r="F40" s="92">
        <f>E40*C40</f>
        <v>0</v>
      </c>
      <c r="G40" s="64"/>
    </row>
    <row r="41" spans="1:11" ht="19.5" customHeight="1" x14ac:dyDescent="0.25">
      <c r="A41" s="21"/>
      <c r="B41" s="63" t="s">
        <v>34</v>
      </c>
      <c r="C41" s="25">
        <v>7</v>
      </c>
      <c r="D41" s="26" t="s">
        <v>28</v>
      </c>
      <c r="E41" s="27"/>
      <c r="F41" s="92">
        <f t="shared" ref="F41" si="3">C41*E41</f>
        <v>0</v>
      </c>
      <c r="G41" s="64"/>
    </row>
    <row r="42" spans="1:11" ht="19.5" customHeight="1" x14ac:dyDescent="0.25">
      <c r="A42" s="21"/>
      <c r="B42" s="63"/>
      <c r="C42" s="25"/>
      <c r="D42" s="26"/>
      <c r="E42" s="27"/>
      <c r="F42" s="92"/>
      <c r="G42" s="64"/>
    </row>
    <row r="43" spans="1:11" ht="19.5" customHeight="1" x14ac:dyDescent="0.25">
      <c r="A43" s="21">
        <v>6</v>
      </c>
      <c r="B43" s="78" t="s">
        <v>36</v>
      </c>
      <c r="C43" s="127"/>
      <c r="D43" s="128"/>
      <c r="E43" s="129"/>
      <c r="F43" s="130"/>
      <c r="G43" s="79">
        <f>SUM(F44:F45)</f>
        <v>0</v>
      </c>
    </row>
    <row r="44" spans="1:11" ht="19.5" customHeight="1" x14ac:dyDescent="0.25">
      <c r="A44" s="21"/>
      <c r="B44" s="63" t="s">
        <v>83</v>
      </c>
      <c r="C44" s="25">
        <v>12</v>
      </c>
      <c r="D44" s="26" t="s">
        <v>35</v>
      </c>
      <c r="E44" s="27"/>
      <c r="F44" s="92">
        <f>C44*E44</f>
        <v>0</v>
      </c>
      <c r="G44" s="64"/>
      <c r="I44" s="60"/>
      <c r="K44" s="65"/>
    </row>
    <row r="45" spans="1:11" ht="19.5" customHeight="1" x14ac:dyDescent="0.25">
      <c r="A45" s="21"/>
      <c r="B45" s="63" t="s">
        <v>38</v>
      </c>
      <c r="C45" s="25">
        <v>1</v>
      </c>
      <c r="D45" s="26" t="s">
        <v>10</v>
      </c>
      <c r="E45" s="27"/>
      <c r="F45" s="92">
        <f t="shared" ref="F45" si="4">C45*E45</f>
        <v>0</v>
      </c>
      <c r="G45" s="64"/>
      <c r="I45" s="60"/>
      <c r="K45" s="65"/>
    </row>
    <row r="46" spans="1:11" ht="19.5" customHeight="1" x14ac:dyDescent="0.25">
      <c r="A46" s="21"/>
      <c r="B46" s="63"/>
      <c r="C46" s="25"/>
      <c r="D46" s="26"/>
      <c r="E46" s="27"/>
      <c r="F46" s="92"/>
      <c r="G46" s="64"/>
    </row>
    <row r="47" spans="1:11" ht="19.5" customHeight="1" x14ac:dyDescent="0.25">
      <c r="A47" s="21">
        <v>7</v>
      </c>
      <c r="B47" s="78" t="s">
        <v>72</v>
      </c>
      <c r="C47" s="127"/>
      <c r="D47" s="128"/>
      <c r="E47" s="129"/>
      <c r="F47" s="130"/>
      <c r="G47" s="79">
        <f>SUM(F48)</f>
        <v>0</v>
      </c>
    </row>
    <row r="48" spans="1:11" ht="19.5" customHeight="1" x14ac:dyDescent="0.25">
      <c r="A48" s="21"/>
      <c r="B48" s="63" t="s">
        <v>108</v>
      </c>
      <c r="C48" s="25">
        <v>180</v>
      </c>
      <c r="D48" s="26" t="s">
        <v>9</v>
      </c>
      <c r="E48" s="27"/>
      <c r="F48" s="92">
        <f>C48*E48</f>
        <v>0</v>
      </c>
      <c r="G48" s="64"/>
    </row>
    <row r="49" spans="1:7" ht="19.5" customHeight="1" x14ac:dyDescent="0.25">
      <c r="A49" s="21"/>
      <c r="B49" s="63"/>
      <c r="C49" s="25"/>
      <c r="D49" s="26"/>
      <c r="E49" s="27"/>
      <c r="F49" s="92"/>
      <c r="G49" s="64"/>
    </row>
    <row r="50" spans="1:7" ht="34.15" customHeight="1" x14ac:dyDescent="0.25">
      <c r="A50" s="21">
        <v>8</v>
      </c>
      <c r="B50" s="78" t="s">
        <v>73</v>
      </c>
      <c r="C50" s="127"/>
      <c r="D50" s="128"/>
      <c r="E50" s="129"/>
      <c r="F50" s="130"/>
      <c r="G50" s="81">
        <f>SUM(F51:F55)</f>
        <v>0</v>
      </c>
    </row>
    <row r="51" spans="1:7" ht="21.6" customHeight="1" x14ac:dyDescent="0.25">
      <c r="A51" s="21"/>
      <c r="B51" s="63" t="s">
        <v>91</v>
      </c>
      <c r="C51" s="25">
        <v>2.5</v>
      </c>
      <c r="D51" s="26" t="s">
        <v>54</v>
      </c>
      <c r="E51" s="27"/>
      <c r="F51" s="92">
        <f>E51*C51</f>
        <v>0</v>
      </c>
      <c r="G51" s="108"/>
    </row>
    <row r="52" spans="1:7" ht="19.5" customHeight="1" x14ac:dyDescent="0.25">
      <c r="A52" s="21"/>
      <c r="B52" s="63" t="s">
        <v>92</v>
      </c>
      <c r="C52" s="25">
        <v>4.8</v>
      </c>
      <c r="D52" s="26" t="s">
        <v>54</v>
      </c>
      <c r="E52" s="27"/>
      <c r="F52" s="92">
        <f>E52*C52</f>
        <v>0</v>
      </c>
      <c r="G52" s="64"/>
    </row>
    <row r="53" spans="1:7" ht="19.5" customHeight="1" x14ac:dyDescent="0.25">
      <c r="A53" s="21"/>
      <c r="B53" s="63" t="s">
        <v>93</v>
      </c>
      <c r="C53" s="25">
        <v>4.0999999999999996</v>
      </c>
      <c r="D53" s="26" t="s">
        <v>54</v>
      </c>
      <c r="E53" s="27"/>
      <c r="F53" s="92">
        <f t="shared" ref="F53:F54" si="5">E53*C53</f>
        <v>0</v>
      </c>
      <c r="G53" s="64"/>
    </row>
    <row r="54" spans="1:7" ht="19.5" customHeight="1" x14ac:dyDescent="0.25">
      <c r="A54" s="21"/>
      <c r="B54" s="63" t="s">
        <v>94</v>
      </c>
      <c r="C54" s="25">
        <v>4.8499999999999996</v>
      </c>
      <c r="D54" s="26" t="s">
        <v>54</v>
      </c>
      <c r="E54" s="27"/>
      <c r="F54" s="92">
        <f t="shared" si="5"/>
        <v>0</v>
      </c>
      <c r="G54" s="64"/>
    </row>
    <row r="55" spans="1:7" ht="19.5" customHeight="1" x14ac:dyDescent="0.25">
      <c r="A55" s="21"/>
      <c r="B55" s="63" t="s">
        <v>95</v>
      </c>
      <c r="C55" s="25">
        <v>4.8499999999999996</v>
      </c>
      <c r="D55" s="26" t="s">
        <v>54</v>
      </c>
      <c r="E55" s="27"/>
      <c r="F55" s="92">
        <f>E55*C55</f>
        <v>0</v>
      </c>
      <c r="G55" s="64"/>
    </row>
    <row r="56" spans="1:7" ht="19.5" customHeight="1" x14ac:dyDescent="0.25">
      <c r="A56" s="21"/>
      <c r="B56" s="24"/>
      <c r="C56" s="25"/>
      <c r="D56" s="26"/>
      <c r="E56" s="27"/>
      <c r="F56" s="92"/>
      <c r="G56" s="64"/>
    </row>
    <row r="57" spans="1:7" ht="19.5" customHeight="1" x14ac:dyDescent="0.25">
      <c r="A57" s="21">
        <v>9</v>
      </c>
      <c r="B57" s="78" t="s">
        <v>96</v>
      </c>
      <c r="C57" s="127"/>
      <c r="D57" s="128"/>
      <c r="E57" s="129"/>
      <c r="F57" s="130"/>
      <c r="G57" s="79">
        <f>SUM(F58)</f>
        <v>0</v>
      </c>
    </row>
    <row r="58" spans="1:7" ht="33.6" customHeight="1" x14ac:dyDescent="0.25">
      <c r="A58" s="21"/>
      <c r="B58" s="116" t="s">
        <v>97</v>
      </c>
      <c r="C58" s="25">
        <v>25.7</v>
      </c>
      <c r="D58" s="26" t="s">
        <v>35</v>
      </c>
      <c r="E58" s="27"/>
      <c r="F58" s="92">
        <f>E58*C58</f>
        <v>0</v>
      </c>
      <c r="G58" s="64"/>
    </row>
    <row r="59" spans="1:7" ht="19.5" customHeight="1" x14ac:dyDescent="0.25">
      <c r="A59" s="21"/>
      <c r="B59" s="24"/>
      <c r="C59" s="25"/>
      <c r="D59" s="26"/>
      <c r="E59" s="27"/>
      <c r="F59" s="92"/>
      <c r="G59" s="64"/>
    </row>
    <row r="60" spans="1:7" ht="19.5" customHeight="1" x14ac:dyDescent="0.25">
      <c r="A60" s="21">
        <v>10</v>
      </c>
      <c r="B60" s="78" t="s">
        <v>88</v>
      </c>
      <c r="C60" s="127"/>
      <c r="D60" s="128"/>
      <c r="E60" s="129"/>
      <c r="F60" s="130"/>
      <c r="G60" s="79">
        <f>SUM(F61)</f>
        <v>0</v>
      </c>
    </row>
    <row r="61" spans="1:7" ht="19.5" customHeight="1" x14ac:dyDescent="0.25">
      <c r="A61" s="21"/>
      <c r="B61" s="61" t="s">
        <v>89</v>
      </c>
      <c r="C61" s="25">
        <v>80</v>
      </c>
      <c r="D61" s="26" t="s">
        <v>35</v>
      </c>
      <c r="E61" s="27"/>
      <c r="F61" s="92">
        <f>E61*C61</f>
        <v>0</v>
      </c>
      <c r="G61" s="64"/>
    </row>
    <row r="62" spans="1:7" ht="19.5" customHeight="1" x14ac:dyDescent="0.25">
      <c r="A62" s="21"/>
      <c r="B62" s="63"/>
      <c r="C62" s="25"/>
      <c r="D62" s="26"/>
      <c r="E62" s="27"/>
      <c r="F62" s="92"/>
      <c r="G62" s="64"/>
    </row>
    <row r="63" spans="1:7" ht="19.5" customHeight="1" x14ac:dyDescent="0.25">
      <c r="A63" s="21">
        <v>11</v>
      </c>
      <c r="B63" s="78" t="s">
        <v>98</v>
      </c>
      <c r="C63" s="127"/>
      <c r="D63" s="128"/>
      <c r="E63" s="129"/>
      <c r="F63" s="130"/>
      <c r="G63" s="79">
        <f>SUM(F64:F64)</f>
        <v>0</v>
      </c>
    </row>
    <row r="64" spans="1:7" ht="19.5" customHeight="1" x14ac:dyDescent="0.25">
      <c r="A64" s="21"/>
      <c r="B64" s="63" t="s">
        <v>39</v>
      </c>
      <c r="C64" s="25">
        <v>200</v>
      </c>
      <c r="D64" s="26" t="s">
        <v>25</v>
      </c>
      <c r="E64" s="27"/>
      <c r="F64" s="92">
        <f t="shared" ref="F64" si="6">C64*E64</f>
        <v>0</v>
      </c>
      <c r="G64" s="64"/>
    </row>
    <row r="65" spans="1:7" ht="15.75" x14ac:dyDescent="0.2">
      <c r="A65" s="21"/>
      <c r="B65" s="67"/>
      <c r="C65" s="25"/>
      <c r="D65" s="26"/>
      <c r="E65" s="27"/>
      <c r="F65" s="92"/>
      <c r="G65" s="80"/>
    </row>
    <row r="66" spans="1:7" ht="19.5" customHeight="1" x14ac:dyDescent="0.25">
      <c r="A66" s="21">
        <v>12</v>
      </c>
      <c r="B66" s="78" t="s">
        <v>40</v>
      </c>
      <c r="C66" s="127"/>
      <c r="D66" s="128"/>
      <c r="E66" s="129"/>
      <c r="F66" s="130"/>
      <c r="G66" s="79">
        <f>SUM(F67:F67)</f>
        <v>0</v>
      </c>
    </row>
    <row r="67" spans="1:7" s="57" customFormat="1" ht="19.5" customHeight="1" x14ac:dyDescent="0.25">
      <c r="A67" s="21"/>
      <c r="B67" s="63" t="s">
        <v>41</v>
      </c>
      <c r="C67" s="25">
        <v>730</v>
      </c>
      <c r="D67" s="26" t="s">
        <v>42</v>
      </c>
      <c r="E67" s="27"/>
      <c r="F67" s="92">
        <f t="shared" ref="F67" si="7">E67*C67</f>
        <v>0</v>
      </c>
      <c r="G67" s="64"/>
    </row>
    <row r="68" spans="1:7" ht="18.600000000000001" customHeight="1" x14ac:dyDescent="0.25">
      <c r="A68" s="21"/>
      <c r="B68" s="73"/>
      <c r="C68" s="25"/>
      <c r="D68" s="26"/>
      <c r="E68" s="27"/>
      <c r="F68" s="92"/>
      <c r="G68" s="64"/>
    </row>
    <row r="69" spans="1:7" ht="19.5" customHeight="1" x14ac:dyDescent="0.25">
      <c r="A69" s="21">
        <v>13</v>
      </c>
      <c r="B69" s="78" t="s">
        <v>104</v>
      </c>
      <c r="C69" s="127"/>
      <c r="D69" s="128"/>
      <c r="E69" s="129"/>
      <c r="F69" s="130"/>
      <c r="G69" s="79">
        <f>SUM(F70)</f>
        <v>0</v>
      </c>
    </row>
    <row r="70" spans="1:7" ht="19.5" customHeight="1" x14ac:dyDescent="0.25">
      <c r="A70" s="21"/>
      <c r="B70" s="63" t="s">
        <v>43</v>
      </c>
      <c r="C70" s="25">
        <v>103</v>
      </c>
      <c r="D70" s="26" t="s">
        <v>28</v>
      </c>
      <c r="E70" s="27"/>
      <c r="F70" s="92">
        <f t="shared" ref="F70:F74" si="8">C70*E70</f>
        <v>0</v>
      </c>
      <c r="G70" s="64"/>
    </row>
    <row r="71" spans="1:7" ht="19.5" customHeight="1" x14ac:dyDescent="0.25">
      <c r="A71" s="21"/>
      <c r="B71" s="63"/>
      <c r="C71" s="25"/>
      <c r="D71" s="26"/>
      <c r="E71" s="27"/>
      <c r="F71" s="92"/>
      <c r="G71" s="64"/>
    </row>
    <row r="72" spans="1:7" ht="19.5" customHeight="1" x14ac:dyDescent="0.25">
      <c r="A72" s="21">
        <v>14</v>
      </c>
      <c r="B72" s="78" t="s">
        <v>14</v>
      </c>
      <c r="C72" s="127"/>
      <c r="D72" s="128"/>
      <c r="E72" s="129"/>
      <c r="F72" s="130"/>
      <c r="G72" s="79">
        <f>SUM(F73:F78)</f>
        <v>0</v>
      </c>
    </row>
    <row r="73" spans="1:7" ht="19.5" customHeight="1" x14ac:dyDescent="0.25">
      <c r="A73" s="21"/>
      <c r="B73" s="63" t="s">
        <v>26</v>
      </c>
      <c r="C73" s="25">
        <v>17</v>
      </c>
      <c r="D73" s="26" t="s">
        <v>10</v>
      </c>
      <c r="E73" s="27"/>
      <c r="F73" s="92">
        <f t="shared" si="8"/>
        <v>0</v>
      </c>
      <c r="G73" s="64"/>
    </row>
    <row r="74" spans="1:7" ht="19.5" customHeight="1" x14ac:dyDescent="0.25">
      <c r="A74" s="21"/>
      <c r="B74" s="63" t="s">
        <v>87</v>
      </c>
      <c r="C74" s="25">
        <v>8</v>
      </c>
      <c r="D74" s="26" t="s">
        <v>10</v>
      </c>
      <c r="E74" s="27"/>
      <c r="F74" s="92">
        <f t="shared" si="8"/>
        <v>0</v>
      </c>
      <c r="G74" s="64"/>
    </row>
    <row r="75" spans="1:7" ht="19.5" customHeight="1" x14ac:dyDescent="0.25">
      <c r="A75" s="21"/>
      <c r="B75" s="63" t="s">
        <v>27</v>
      </c>
      <c r="C75" s="25">
        <v>13</v>
      </c>
      <c r="D75" s="26" t="s">
        <v>10</v>
      </c>
      <c r="E75" s="27"/>
      <c r="F75" s="92">
        <f>C75*E75</f>
        <v>0</v>
      </c>
      <c r="G75" s="64"/>
    </row>
    <row r="76" spans="1:7" ht="19.5" customHeight="1" x14ac:dyDescent="0.25">
      <c r="A76" s="21"/>
      <c r="B76" s="63" t="s">
        <v>86</v>
      </c>
      <c r="C76" s="25">
        <v>25</v>
      </c>
      <c r="D76" s="26" t="s">
        <v>25</v>
      </c>
      <c r="E76" s="27"/>
      <c r="F76" s="92">
        <f>C76*E76</f>
        <v>0</v>
      </c>
      <c r="G76" s="64"/>
    </row>
    <row r="77" spans="1:7" ht="19.5" customHeight="1" x14ac:dyDescent="0.25">
      <c r="A77" s="21"/>
      <c r="B77" s="63" t="s">
        <v>84</v>
      </c>
      <c r="C77" s="25">
        <v>6</v>
      </c>
      <c r="D77" s="26" t="s">
        <v>25</v>
      </c>
      <c r="E77" s="27"/>
      <c r="F77" s="92">
        <f>E77*C77</f>
        <v>0</v>
      </c>
      <c r="G77" s="64"/>
    </row>
    <row r="78" spans="1:7" ht="19.5" customHeight="1" x14ac:dyDescent="0.25">
      <c r="A78" s="21"/>
      <c r="B78" s="63" t="s">
        <v>85</v>
      </c>
      <c r="C78" s="25">
        <v>1</v>
      </c>
      <c r="D78" s="26" t="s">
        <v>51</v>
      </c>
      <c r="E78" s="27"/>
      <c r="F78" s="92">
        <f>E78*C78</f>
        <v>0</v>
      </c>
      <c r="G78" s="64"/>
    </row>
    <row r="79" spans="1:7" ht="19.5" customHeight="1" x14ac:dyDescent="0.25">
      <c r="A79" s="21"/>
      <c r="B79" s="63"/>
      <c r="C79" s="25"/>
      <c r="D79" s="26"/>
      <c r="E79" s="27"/>
      <c r="F79" s="92"/>
      <c r="G79" s="64"/>
    </row>
    <row r="80" spans="1:7" ht="19.5" customHeight="1" x14ac:dyDescent="0.25">
      <c r="A80" s="21">
        <v>15</v>
      </c>
      <c r="B80" s="78" t="s">
        <v>71</v>
      </c>
      <c r="C80" s="127"/>
      <c r="D80" s="128"/>
      <c r="E80" s="129"/>
      <c r="F80" s="130"/>
      <c r="G80" s="79">
        <f>SUM(F81:F87)</f>
        <v>0</v>
      </c>
    </row>
    <row r="81" spans="1:7" ht="32.450000000000003" customHeight="1" x14ac:dyDescent="0.25">
      <c r="A81" s="21"/>
      <c r="B81" s="63" t="s">
        <v>70</v>
      </c>
      <c r="C81" s="25">
        <v>1</v>
      </c>
      <c r="D81" s="26" t="s">
        <v>51</v>
      </c>
      <c r="E81" s="27"/>
      <c r="F81" s="92">
        <f t="shared" ref="F81:F87" si="9">C81*E81</f>
        <v>0</v>
      </c>
      <c r="G81" s="64"/>
    </row>
    <row r="82" spans="1:7" ht="19.149999999999999" customHeight="1" x14ac:dyDescent="0.25">
      <c r="A82" s="21"/>
      <c r="B82" s="63" t="s">
        <v>60</v>
      </c>
      <c r="C82" s="25">
        <v>9</v>
      </c>
      <c r="D82" s="26" t="s">
        <v>25</v>
      </c>
      <c r="E82" s="27"/>
      <c r="F82" s="92">
        <f t="shared" si="9"/>
        <v>0</v>
      </c>
      <c r="G82" s="64"/>
    </row>
    <row r="83" spans="1:7" ht="19.5" customHeight="1" x14ac:dyDescent="0.25">
      <c r="A83" s="21"/>
      <c r="B83" s="63" t="s">
        <v>61</v>
      </c>
      <c r="C83" s="25">
        <v>8</v>
      </c>
      <c r="D83" s="26" t="s">
        <v>25</v>
      </c>
      <c r="E83" s="27"/>
      <c r="F83" s="92">
        <f t="shared" si="9"/>
        <v>0</v>
      </c>
      <c r="G83" s="64"/>
    </row>
    <row r="84" spans="1:7" ht="19.5" customHeight="1" x14ac:dyDescent="0.25">
      <c r="A84" s="21"/>
      <c r="B84" s="63" t="s">
        <v>64</v>
      </c>
      <c r="C84" s="25">
        <v>2</v>
      </c>
      <c r="D84" s="26" t="s">
        <v>25</v>
      </c>
      <c r="E84" s="27"/>
      <c r="F84" s="92">
        <f t="shared" si="9"/>
        <v>0</v>
      </c>
      <c r="G84" s="64"/>
    </row>
    <row r="85" spans="1:7" ht="19.5" customHeight="1" x14ac:dyDescent="0.25">
      <c r="A85" s="21"/>
      <c r="B85" s="63" t="s">
        <v>68</v>
      </c>
      <c r="C85" s="25">
        <v>1</v>
      </c>
      <c r="D85" s="26" t="s">
        <v>51</v>
      </c>
      <c r="E85" s="27"/>
      <c r="F85" s="92">
        <f t="shared" si="9"/>
        <v>0</v>
      </c>
      <c r="G85" s="64"/>
    </row>
    <row r="86" spans="1:7" ht="19.5" customHeight="1" x14ac:dyDescent="0.25">
      <c r="A86" s="21"/>
      <c r="B86" s="63" t="s">
        <v>69</v>
      </c>
      <c r="C86" s="25">
        <v>1</v>
      </c>
      <c r="D86" s="26" t="s">
        <v>51</v>
      </c>
      <c r="E86" s="27"/>
      <c r="F86" s="92">
        <f t="shared" si="9"/>
        <v>0</v>
      </c>
      <c r="G86" s="64"/>
    </row>
    <row r="87" spans="1:7" s="57" customFormat="1" ht="19.5" customHeight="1" x14ac:dyDescent="0.25">
      <c r="A87" s="21"/>
      <c r="B87" s="63" t="s">
        <v>62</v>
      </c>
      <c r="C87" s="25">
        <v>1</v>
      </c>
      <c r="D87" s="26" t="s">
        <v>63</v>
      </c>
      <c r="E87" s="27"/>
      <c r="F87" s="92">
        <f t="shared" si="9"/>
        <v>0</v>
      </c>
      <c r="G87" s="64"/>
    </row>
    <row r="88" spans="1:7" s="57" customFormat="1" ht="19.5" customHeight="1" x14ac:dyDescent="0.25">
      <c r="A88" s="21"/>
      <c r="B88" s="63"/>
      <c r="C88" s="25"/>
      <c r="D88" s="26"/>
      <c r="E88" s="27"/>
      <c r="F88" s="92"/>
      <c r="G88" s="64"/>
    </row>
    <row r="89" spans="1:7" s="57" customFormat="1" ht="19.5" customHeight="1" x14ac:dyDescent="0.25">
      <c r="A89" s="21">
        <v>16</v>
      </c>
      <c r="B89" s="78" t="s">
        <v>65</v>
      </c>
      <c r="C89" s="127"/>
      <c r="D89" s="128"/>
      <c r="E89" s="129"/>
      <c r="F89" s="130"/>
      <c r="G89" s="79">
        <f>SUM(F90:F91)</f>
        <v>0</v>
      </c>
    </row>
    <row r="90" spans="1:7" s="57" customFormat="1" ht="19.5" customHeight="1" x14ac:dyDescent="0.25">
      <c r="A90" s="21"/>
      <c r="B90" s="63" t="s">
        <v>66</v>
      </c>
      <c r="C90" s="25">
        <v>8</v>
      </c>
      <c r="D90" s="26" t="s">
        <v>25</v>
      </c>
      <c r="E90" s="27"/>
      <c r="F90" s="92">
        <f>E90*C90</f>
        <v>0</v>
      </c>
      <c r="G90" s="64"/>
    </row>
    <row r="91" spans="1:7" s="57" customFormat="1" ht="19.5" customHeight="1" x14ac:dyDescent="0.25">
      <c r="A91" s="21"/>
      <c r="B91" s="63" t="s">
        <v>67</v>
      </c>
      <c r="C91" s="25">
        <v>90</v>
      </c>
      <c r="D91" s="26" t="s">
        <v>42</v>
      </c>
      <c r="E91" s="27"/>
      <c r="F91" s="92">
        <f>E91*C91</f>
        <v>0</v>
      </c>
      <c r="G91" s="64"/>
    </row>
    <row r="92" spans="1:7" s="57" customFormat="1" ht="19.5" customHeight="1" x14ac:dyDescent="0.25">
      <c r="A92" s="21"/>
      <c r="B92" s="63"/>
      <c r="C92" s="25"/>
      <c r="D92" s="26"/>
      <c r="E92" s="27"/>
      <c r="F92" s="92"/>
      <c r="G92" s="64"/>
    </row>
    <row r="93" spans="1:7" ht="19.5" customHeight="1" x14ac:dyDescent="0.25">
      <c r="A93" s="21">
        <v>17</v>
      </c>
      <c r="B93" s="78" t="s">
        <v>16</v>
      </c>
      <c r="C93" s="127"/>
      <c r="D93" s="128"/>
      <c r="E93" s="129"/>
      <c r="F93" s="130"/>
      <c r="G93" s="79">
        <f>SUM(F94:F94)</f>
        <v>0</v>
      </c>
    </row>
    <row r="94" spans="1:7" s="57" customFormat="1" ht="25.15" customHeight="1" x14ac:dyDescent="0.25">
      <c r="A94" s="21"/>
      <c r="B94" s="24" t="s">
        <v>109</v>
      </c>
      <c r="C94" s="25">
        <v>5</v>
      </c>
      <c r="D94" s="26" t="s">
        <v>10</v>
      </c>
      <c r="E94" s="27"/>
      <c r="F94" s="92">
        <f>C94*E94</f>
        <v>0</v>
      </c>
      <c r="G94" s="64"/>
    </row>
    <row r="95" spans="1:7" ht="19.5" customHeight="1" x14ac:dyDescent="0.25">
      <c r="A95" s="21"/>
      <c r="B95" s="63"/>
      <c r="C95" s="25"/>
      <c r="D95" s="26"/>
      <c r="E95" s="27"/>
      <c r="F95" s="92"/>
      <c r="G95" s="64"/>
    </row>
    <row r="96" spans="1:7" s="57" customFormat="1" ht="19.5" customHeight="1" x14ac:dyDescent="0.25">
      <c r="A96" s="21">
        <v>18</v>
      </c>
      <c r="B96" s="78" t="s">
        <v>99</v>
      </c>
      <c r="C96" s="127"/>
      <c r="D96" s="128"/>
      <c r="E96" s="129"/>
      <c r="F96" s="130"/>
      <c r="G96" s="79">
        <f>SUM(F97:F98)</f>
        <v>0</v>
      </c>
    </row>
    <row r="97" spans="1:9" s="57" customFormat="1" ht="15.75" x14ac:dyDescent="0.25">
      <c r="A97" s="21"/>
      <c r="B97" s="63" t="s">
        <v>105</v>
      </c>
      <c r="C97" s="25">
        <v>91</v>
      </c>
      <c r="D97" s="26" t="s">
        <v>45</v>
      </c>
      <c r="E97" s="27"/>
      <c r="F97" s="92">
        <f t="shared" ref="F97" si="10">C97*E97</f>
        <v>0</v>
      </c>
      <c r="G97" s="64"/>
      <c r="I97" s="60"/>
    </row>
    <row r="98" spans="1:9" s="57" customFormat="1" ht="15.75" x14ac:dyDescent="0.25">
      <c r="A98" s="21"/>
      <c r="B98" s="63"/>
      <c r="C98" s="25"/>
      <c r="D98" s="26"/>
      <c r="E98" s="27"/>
      <c r="F98" s="92"/>
      <c r="G98" s="64"/>
      <c r="I98" s="60"/>
    </row>
    <row r="99" spans="1:9" ht="15.75" x14ac:dyDescent="0.25">
      <c r="A99" s="89">
        <v>19</v>
      </c>
      <c r="B99" s="82" t="s">
        <v>44</v>
      </c>
      <c r="C99" s="131"/>
      <c r="D99" s="132"/>
      <c r="E99" s="131"/>
      <c r="F99" s="133"/>
      <c r="G99" s="79">
        <f>SUM(F100)</f>
        <v>0</v>
      </c>
    </row>
    <row r="100" spans="1:9" ht="19.5" customHeight="1" x14ac:dyDescent="0.25">
      <c r="A100" s="21"/>
      <c r="B100" s="63" t="s">
        <v>100</v>
      </c>
      <c r="C100" s="25">
        <v>1</v>
      </c>
      <c r="D100" s="26" t="s">
        <v>15</v>
      </c>
      <c r="E100" s="27"/>
      <c r="F100" s="92">
        <f t="shared" ref="F100:F104" si="11">C100*E100</f>
        <v>0</v>
      </c>
      <c r="G100" s="64"/>
    </row>
    <row r="101" spans="1:9" ht="19.5" customHeight="1" x14ac:dyDescent="0.25">
      <c r="A101" s="21"/>
      <c r="B101" s="63"/>
      <c r="C101" s="25"/>
      <c r="D101" s="26"/>
      <c r="E101" s="27"/>
      <c r="F101" s="92"/>
      <c r="G101" s="64"/>
    </row>
    <row r="102" spans="1:9" ht="19.5" customHeight="1" x14ac:dyDescent="0.25">
      <c r="A102" s="21">
        <v>20</v>
      </c>
      <c r="B102" s="82" t="s">
        <v>46</v>
      </c>
      <c r="C102" s="131"/>
      <c r="D102" s="132"/>
      <c r="E102" s="131"/>
      <c r="F102" s="133"/>
      <c r="G102" s="79">
        <f>SUM(F103:F107)</f>
        <v>0</v>
      </c>
    </row>
    <row r="103" spans="1:9" ht="20.45" customHeight="1" x14ac:dyDescent="0.25">
      <c r="A103" s="21"/>
      <c r="B103" s="63" t="s">
        <v>103</v>
      </c>
      <c r="C103" s="25">
        <v>1</v>
      </c>
      <c r="D103" s="26" t="s">
        <v>15</v>
      </c>
      <c r="E103" s="27"/>
      <c r="F103" s="92">
        <f t="shared" si="11"/>
        <v>0</v>
      </c>
      <c r="G103" s="64"/>
    </row>
    <row r="104" spans="1:9" ht="18.600000000000001" customHeight="1" x14ac:dyDescent="0.25">
      <c r="A104" s="21"/>
      <c r="B104" s="63" t="s">
        <v>17</v>
      </c>
      <c r="C104" s="25">
        <v>1</v>
      </c>
      <c r="D104" s="26" t="s">
        <v>15</v>
      </c>
      <c r="E104" s="27"/>
      <c r="F104" s="92">
        <f t="shared" si="11"/>
        <v>0</v>
      </c>
      <c r="G104" s="64"/>
    </row>
    <row r="105" spans="1:9" ht="16.899999999999999" customHeight="1" x14ac:dyDescent="0.25">
      <c r="A105" s="68"/>
      <c r="B105" s="63" t="s">
        <v>101</v>
      </c>
      <c r="C105" s="25">
        <v>1</v>
      </c>
      <c r="D105" s="26" t="s">
        <v>51</v>
      </c>
      <c r="E105" s="27"/>
      <c r="F105" s="92">
        <f>C105*E105</f>
        <v>0</v>
      </c>
      <c r="G105" s="69"/>
    </row>
    <row r="106" spans="1:9" ht="16.899999999999999" customHeight="1" x14ac:dyDescent="0.25">
      <c r="A106" s="68"/>
      <c r="B106" s="63" t="s">
        <v>102</v>
      </c>
      <c r="C106" s="25">
        <v>1</v>
      </c>
      <c r="D106" s="26" t="s">
        <v>51</v>
      </c>
      <c r="E106" s="27"/>
      <c r="F106" s="92">
        <f>C106*E106</f>
        <v>0</v>
      </c>
      <c r="G106" s="69"/>
    </row>
    <row r="107" spans="1:9" ht="16.899999999999999" customHeight="1" x14ac:dyDescent="0.25">
      <c r="A107" s="68"/>
      <c r="B107" s="63" t="s">
        <v>11</v>
      </c>
      <c r="C107" s="25">
        <v>1</v>
      </c>
      <c r="D107" s="26" t="s">
        <v>15</v>
      </c>
      <c r="E107" s="27"/>
      <c r="F107" s="92">
        <f>C107*E107</f>
        <v>0</v>
      </c>
      <c r="G107" s="69"/>
    </row>
    <row r="108" spans="1:9" ht="15.75" x14ac:dyDescent="0.25">
      <c r="A108" s="70"/>
      <c r="B108" s="71"/>
      <c r="C108" s="67"/>
      <c r="D108" s="67"/>
      <c r="E108" s="67"/>
      <c r="F108" s="95"/>
      <c r="G108" s="72"/>
    </row>
    <row r="109" spans="1:9" ht="15.75" x14ac:dyDescent="0.25">
      <c r="A109" s="83"/>
      <c r="B109" s="84" t="s">
        <v>48</v>
      </c>
      <c r="C109" s="85"/>
      <c r="D109" s="86"/>
      <c r="E109" s="87"/>
      <c r="F109" s="96"/>
      <c r="G109" s="88">
        <f>SUM(G12:G108)</f>
        <v>0</v>
      </c>
      <c r="H109" s="65"/>
    </row>
    <row r="110" spans="1:9" ht="15.75" x14ac:dyDescent="0.25">
      <c r="A110" s="31"/>
      <c r="B110" s="38"/>
      <c r="C110" s="29"/>
      <c r="D110" s="39"/>
      <c r="E110" s="30"/>
      <c r="F110" s="97"/>
      <c r="G110" s="30"/>
    </row>
    <row r="111" spans="1:9" ht="15.75" x14ac:dyDescent="0.25">
      <c r="A111" s="28"/>
      <c r="B111" s="35" t="s">
        <v>49</v>
      </c>
      <c r="C111" s="36"/>
      <c r="D111" s="36"/>
      <c r="E111" s="37"/>
      <c r="F111" s="98"/>
      <c r="G111" s="117">
        <f>SUM(G112:G119)</f>
        <v>0</v>
      </c>
    </row>
    <row r="112" spans="1:9" ht="15.75" x14ac:dyDescent="0.25">
      <c r="A112" s="28"/>
      <c r="B112" s="23" t="s">
        <v>18</v>
      </c>
      <c r="C112" s="32">
        <v>0.1</v>
      </c>
      <c r="D112" s="29"/>
      <c r="E112" s="30"/>
      <c r="F112" s="97"/>
      <c r="G112" s="118">
        <f>C112*G109</f>
        <v>0</v>
      </c>
    </row>
    <row r="113" spans="1:7" ht="15.75" x14ac:dyDescent="0.25">
      <c r="A113" s="28"/>
      <c r="B113" s="23" t="s">
        <v>19</v>
      </c>
      <c r="C113" s="32">
        <v>3.5000000000000003E-2</v>
      </c>
      <c r="D113" s="29"/>
      <c r="E113" s="30"/>
      <c r="F113" s="97"/>
      <c r="G113" s="118">
        <f>C113*G109</f>
        <v>0</v>
      </c>
    </row>
    <row r="114" spans="1:7" ht="15.75" x14ac:dyDescent="0.25">
      <c r="A114" s="28"/>
      <c r="B114" s="23" t="s">
        <v>20</v>
      </c>
      <c r="C114" s="32">
        <v>0.03</v>
      </c>
      <c r="D114" s="29"/>
      <c r="E114" s="30"/>
      <c r="F114" s="97"/>
      <c r="G114" s="118">
        <f>+G109*C114</f>
        <v>0</v>
      </c>
    </row>
    <row r="115" spans="1:7" ht="15.75" x14ac:dyDescent="0.25">
      <c r="A115" s="28"/>
      <c r="B115" s="23" t="s">
        <v>21</v>
      </c>
      <c r="C115" s="32">
        <v>2.5000000000000001E-2</v>
      </c>
      <c r="D115" s="29"/>
      <c r="E115" s="30"/>
      <c r="F115" s="97"/>
      <c r="G115" s="118">
        <f>+G109*C115</f>
        <v>0</v>
      </c>
    </row>
    <row r="116" spans="1:7" ht="15.75" x14ac:dyDescent="0.25">
      <c r="A116" s="28"/>
      <c r="B116" s="23" t="s">
        <v>22</v>
      </c>
      <c r="C116" s="32">
        <v>0.01</v>
      </c>
      <c r="D116" s="29"/>
      <c r="E116" s="30"/>
      <c r="F116" s="97"/>
      <c r="G116" s="118">
        <f>+G109*C116</f>
        <v>0</v>
      </c>
    </row>
    <row r="117" spans="1:7" ht="15.75" x14ac:dyDescent="0.25">
      <c r="A117" s="28"/>
      <c r="B117" s="23" t="s">
        <v>23</v>
      </c>
      <c r="C117" s="32">
        <v>0.18</v>
      </c>
      <c r="D117" s="29"/>
      <c r="E117" s="30"/>
      <c r="F117" s="97"/>
      <c r="G117" s="118">
        <f>+G112*C117</f>
        <v>0</v>
      </c>
    </row>
    <row r="118" spans="1:7" ht="15.75" x14ac:dyDescent="0.25">
      <c r="A118" s="28"/>
      <c r="B118" s="23" t="s">
        <v>24</v>
      </c>
      <c r="C118" s="32">
        <v>1E-3</v>
      </c>
      <c r="D118" s="29"/>
      <c r="E118" s="30"/>
      <c r="F118" s="97"/>
      <c r="G118" s="118">
        <f>+G109*C118</f>
        <v>0</v>
      </c>
    </row>
    <row r="119" spans="1:7" ht="15.75" x14ac:dyDescent="0.25">
      <c r="A119" s="31"/>
      <c r="B119" s="23" t="s">
        <v>12</v>
      </c>
      <c r="C119" s="32">
        <v>0.05</v>
      </c>
      <c r="D119" s="119"/>
      <c r="E119" s="33"/>
      <c r="F119" s="99"/>
      <c r="G119" s="33">
        <f>C119*G109</f>
        <v>0</v>
      </c>
    </row>
    <row r="120" spans="1:7" ht="15.75" x14ac:dyDescent="0.2">
      <c r="A120" s="31"/>
      <c r="B120" s="23"/>
      <c r="C120" s="22"/>
      <c r="D120" s="32"/>
      <c r="E120" s="34"/>
      <c r="F120" s="100"/>
      <c r="G120" s="34"/>
    </row>
    <row r="121" spans="1:7" ht="15.75" x14ac:dyDescent="0.25">
      <c r="A121" s="40"/>
      <c r="B121" s="41" t="s">
        <v>13</v>
      </c>
      <c r="C121" s="42"/>
      <c r="D121" s="43"/>
      <c r="E121" s="44"/>
      <c r="F121" s="101"/>
      <c r="G121" s="91">
        <f>SUM(G111,G109)</f>
        <v>0</v>
      </c>
    </row>
    <row r="122" spans="1:7" s="57" customFormat="1" ht="15.75" x14ac:dyDescent="0.25">
      <c r="A122" s="51"/>
      <c r="B122" s="52"/>
      <c r="C122" s="53"/>
      <c r="D122" s="54"/>
      <c r="E122" s="55"/>
      <c r="F122" s="122"/>
      <c r="G122" s="123"/>
    </row>
    <row r="123" spans="1:7" s="57" customFormat="1" ht="15.75" x14ac:dyDescent="0.25">
      <c r="A123" s="51"/>
      <c r="B123" s="52"/>
      <c r="C123" s="53"/>
      <c r="D123" s="54"/>
      <c r="E123" s="55"/>
      <c r="F123" s="122"/>
      <c r="G123" s="123"/>
    </row>
    <row r="124" spans="1:7" s="57" customFormat="1" ht="15.75" x14ac:dyDescent="0.25">
      <c r="A124" s="51"/>
      <c r="B124" s="52"/>
      <c r="C124" s="53"/>
      <c r="D124" s="54"/>
      <c r="E124" s="55"/>
      <c r="F124" s="122"/>
      <c r="G124" s="123"/>
    </row>
    <row r="125" spans="1:7" s="57" customFormat="1" ht="15.75" x14ac:dyDescent="0.25">
      <c r="A125" s="51"/>
      <c r="B125" s="52"/>
      <c r="C125" s="53"/>
      <c r="D125" s="54"/>
      <c r="E125" s="55"/>
      <c r="F125" s="122"/>
      <c r="G125" s="123"/>
    </row>
    <row r="126" spans="1:7" s="57" customFormat="1" ht="15.75" x14ac:dyDescent="0.25">
      <c r="A126" s="51"/>
      <c r="B126" s="52"/>
      <c r="C126" s="53"/>
      <c r="D126" s="54"/>
      <c r="E126" s="55"/>
      <c r="F126" s="102"/>
      <c r="G126" s="56"/>
    </row>
    <row r="127" spans="1:7" ht="15.75" customHeight="1" x14ac:dyDescent="0.2">
      <c r="A127" s="45"/>
      <c r="B127" s="124"/>
      <c r="C127" s="121"/>
      <c r="D127" s="121"/>
      <c r="E127" s="121"/>
      <c r="F127" s="121"/>
      <c r="G127" s="121"/>
    </row>
    <row r="128" spans="1:7" ht="15.75" customHeight="1" x14ac:dyDescent="0.25">
      <c r="A128" s="59"/>
      <c r="B128" s="125"/>
      <c r="C128" s="121"/>
      <c r="D128" s="121"/>
      <c r="E128" s="121"/>
      <c r="F128" s="121"/>
      <c r="G128" s="121"/>
    </row>
    <row r="129" spans="1:7" s="58" customFormat="1" ht="21" customHeight="1" x14ac:dyDescent="0.25">
      <c r="A129" s="18"/>
      <c r="B129" s="126"/>
      <c r="C129" s="19"/>
      <c r="D129" s="19"/>
      <c r="E129" s="140"/>
      <c r="F129" s="140"/>
      <c r="G129" s="140"/>
    </row>
    <row r="130" spans="1:7" ht="15.75" x14ac:dyDescent="0.25">
      <c r="A130" s="47"/>
      <c r="B130" s="120"/>
      <c r="C130" s="46"/>
      <c r="D130" s="46"/>
      <c r="E130" s="141"/>
      <c r="F130" s="141"/>
      <c r="G130" s="141"/>
    </row>
    <row r="131" spans="1:7" ht="15.75" x14ac:dyDescent="0.25">
      <c r="A131" s="48"/>
      <c r="B131" s="138"/>
      <c r="C131" s="138"/>
      <c r="D131" s="138"/>
      <c r="E131" s="20"/>
      <c r="F131" s="103"/>
      <c r="G131" s="49"/>
    </row>
    <row r="132" spans="1:7" ht="15.75" x14ac:dyDescent="0.25">
      <c r="A132" s="50"/>
      <c r="B132" s="139"/>
      <c r="C132" s="139"/>
      <c r="D132" s="139"/>
      <c r="E132" s="20"/>
      <c r="F132" s="103"/>
      <c r="G132" s="49"/>
    </row>
    <row r="133" spans="1:7" ht="15.75" x14ac:dyDescent="0.25">
      <c r="A133" s="50"/>
      <c r="B133" s="15"/>
      <c r="C133" s="20"/>
      <c r="D133" s="20"/>
      <c r="E133" s="20"/>
      <c r="F133" s="103"/>
      <c r="G133" s="49"/>
    </row>
    <row r="134" spans="1:7" ht="15.75" x14ac:dyDescent="0.25">
      <c r="A134" s="137"/>
      <c r="B134" s="137"/>
      <c r="C134" s="10"/>
      <c r="D134" s="10"/>
      <c r="E134" s="10"/>
      <c r="F134" s="104"/>
      <c r="G134" s="12"/>
    </row>
    <row r="135" spans="1:7" x14ac:dyDescent="0.2">
      <c r="A135" s="14"/>
      <c r="B135" s="9"/>
      <c r="C135" s="10"/>
      <c r="D135" s="10"/>
      <c r="E135" s="10"/>
      <c r="F135" s="104"/>
      <c r="G135" s="12"/>
    </row>
    <row r="136" spans="1:7" x14ac:dyDescent="0.2">
      <c r="A136" s="11"/>
      <c r="B136" s="11"/>
      <c r="C136" s="11"/>
      <c r="D136" s="11"/>
      <c r="E136" s="11"/>
      <c r="F136" s="105"/>
      <c r="G136" s="11"/>
    </row>
    <row r="137" spans="1:7" x14ac:dyDescent="0.2">
      <c r="A137" s="14"/>
      <c r="B137" s="9"/>
      <c r="C137" s="10"/>
      <c r="D137" s="10"/>
      <c r="E137" s="10"/>
      <c r="F137" s="104"/>
      <c r="G137" s="12"/>
    </row>
    <row r="138" spans="1:7" x14ac:dyDescent="0.2">
      <c r="A138" s="14"/>
      <c r="B138" s="9"/>
      <c r="C138" s="10"/>
      <c r="D138" s="10"/>
      <c r="E138" s="10"/>
      <c r="F138" s="104"/>
      <c r="G138" s="12"/>
    </row>
    <row r="139" spans="1:7" x14ac:dyDescent="0.2">
      <c r="A139" s="14"/>
      <c r="B139" s="9"/>
      <c r="C139" s="10"/>
      <c r="D139" s="10"/>
      <c r="E139" s="10"/>
      <c r="F139" s="104"/>
      <c r="G139" s="12"/>
    </row>
    <row r="140" spans="1:7" x14ac:dyDescent="0.2">
      <c r="A140" s="14"/>
      <c r="B140" s="9"/>
      <c r="C140" s="10"/>
      <c r="D140" s="10"/>
      <c r="E140" s="10"/>
      <c r="F140" s="104"/>
      <c r="G140" s="12"/>
    </row>
    <row r="141" spans="1:7" x14ac:dyDescent="0.2">
      <c r="A141" s="14"/>
      <c r="B141" s="9"/>
      <c r="C141" s="10"/>
      <c r="D141" s="10"/>
      <c r="E141" s="10"/>
      <c r="F141" s="104"/>
      <c r="G141" s="12"/>
    </row>
    <row r="142" spans="1:7" x14ac:dyDescent="0.2">
      <c r="A142" s="14"/>
      <c r="B142" s="9"/>
      <c r="C142" s="10"/>
      <c r="D142" s="10"/>
      <c r="E142" s="10"/>
      <c r="F142" s="104"/>
      <c r="G142" s="12"/>
    </row>
    <row r="143" spans="1:7" x14ac:dyDescent="0.2">
      <c r="A143" s="14"/>
      <c r="B143" s="9"/>
      <c r="C143" s="10"/>
      <c r="D143" s="10"/>
      <c r="E143" s="10"/>
      <c r="F143" s="104"/>
      <c r="G143" s="12"/>
    </row>
    <row r="144" spans="1:7" x14ac:dyDescent="0.2">
      <c r="A144" s="14"/>
      <c r="B144" s="9"/>
      <c r="C144" s="10"/>
      <c r="D144" s="10"/>
      <c r="E144" s="10"/>
      <c r="F144" s="104"/>
      <c r="G144" s="12"/>
    </row>
    <row r="145" spans="1:7" x14ac:dyDescent="0.2">
      <c r="A145" s="14"/>
      <c r="B145" s="9"/>
      <c r="C145" s="10"/>
      <c r="D145" s="10"/>
      <c r="E145" s="10"/>
      <c r="F145" s="104"/>
      <c r="G145" s="12"/>
    </row>
    <row r="146" spans="1:7" x14ac:dyDescent="0.2">
      <c r="A146" s="14"/>
      <c r="B146" s="9"/>
      <c r="C146" s="10"/>
      <c r="D146" s="10"/>
      <c r="E146" s="10"/>
      <c r="F146" s="104"/>
      <c r="G146" s="12"/>
    </row>
    <row r="147" spans="1:7" x14ac:dyDescent="0.2">
      <c r="A147" s="14"/>
      <c r="B147" s="9"/>
      <c r="C147" s="10"/>
      <c r="D147" s="10"/>
      <c r="E147" s="10"/>
      <c r="F147" s="104"/>
      <c r="G147" s="12"/>
    </row>
    <row r="148" spans="1:7" x14ac:dyDescent="0.2">
      <c r="A148" s="14"/>
      <c r="B148" s="9"/>
      <c r="C148" s="10"/>
      <c r="D148" s="10"/>
      <c r="E148" s="10"/>
      <c r="F148" s="104"/>
      <c r="G148" s="12"/>
    </row>
    <row r="149" spans="1:7" x14ac:dyDescent="0.2">
      <c r="A149" s="14"/>
      <c r="B149" s="9"/>
      <c r="C149" s="10"/>
      <c r="D149" s="10"/>
      <c r="E149" s="10"/>
      <c r="F149" s="104"/>
      <c r="G149" s="12"/>
    </row>
    <row r="150" spans="1:7" x14ac:dyDescent="0.2">
      <c r="A150" s="14"/>
      <c r="B150" s="9"/>
      <c r="C150" s="10"/>
      <c r="D150" s="10"/>
      <c r="E150" s="10"/>
      <c r="F150" s="104"/>
      <c r="G150" s="12"/>
    </row>
    <row r="151" spans="1:7" x14ac:dyDescent="0.2">
      <c r="A151" s="14"/>
      <c r="B151" s="9"/>
      <c r="C151" s="10"/>
      <c r="D151" s="10"/>
      <c r="E151" s="10"/>
      <c r="F151" s="104"/>
      <c r="G151" s="12"/>
    </row>
    <row r="152" spans="1:7" x14ac:dyDescent="0.2">
      <c r="A152" s="14"/>
      <c r="B152" s="9"/>
      <c r="C152" s="10"/>
      <c r="D152" s="10"/>
      <c r="E152" s="10"/>
      <c r="F152" s="104"/>
      <c r="G152" s="12"/>
    </row>
    <row r="153" spans="1:7" x14ac:dyDescent="0.2">
      <c r="A153" s="14"/>
      <c r="B153" s="9"/>
      <c r="C153" s="10"/>
      <c r="D153" s="10"/>
      <c r="E153" s="10"/>
      <c r="F153" s="104"/>
      <c r="G153" s="12"/>
    </row>
    <row r="154" spans="1:7" x14ac:dyDescent="0.2">
      <c r="A154" s="14"/>
      <c r="B154" s="9"/>
      <c r="C154" s="10"/>
      <c r="D154" s="10"/>
      <c r="E154" s="10"/>
      <c r="F154" s="104"/>
      <c r="G154" s="12"/>
    </row>
    <row r="155" spans="1:7" x14ac:dyDescent="0.2">
      <c r="A155" s="14"/>
      <c r="B155" s="9"/>
      <c r="C155" s="10"/>
      <c r="D155" s="10"/>
      <c r="E155" s="10"/>
      <c r="F155" s="104"/>
      <c r="G155" s="12"/>
    </row>
    <row r="156" spans="1:7" x14ac:dyDescent="0.2">
      <c r="A156" s="14"/>
      <c r="B156" s="9"/>
      <c r="C156" s="10"/>
      <c r="D156" s="10"/>
      <c r="E156" s="10"/>
      <c r="F156" s="104"/>
      <c r="G156" s="12"/>
    </row>
    <row r="157" spans="1:7" x14ac:dyDescent="0.2">
      <c r="A157" s="14"/>
      <c r="B157" s="9"/>
      <c r="C157" s="10"/>
      <c r="D157" s="10"/>
      <c r="E157" s="10"/>
      <c r="F157" s="104"/>
      <c r="G157" s="12"/>
    </row>
    <row r="158" spans="1:7" x14ac:dyDescent="0.2">
      <c r="A158" s="14"/>
      <c r="B158" s="9"/>
      <c r="C158" s="10"/>
      <c r="D158" s="10"/>
      <c r="E158" s="10"/>
      <c r="F158" s="104"/>
      <c r="G158" s="12"/>
    </row>
    <row r="159" spans="1:7" x14ac:dyDescent="0.2">
      <c r="A159" s="14"/>
      <c r="B159" s="9"/>
      <c r="C159" s="10"/>
      <c r="D159" s="10"/>
      <c r="E159" s="10"/>
      <c r="F159" s="104"/>
      <c r="G159" s="12"/>
    </row>
    <row r="160" spans="1:7" x14ac:dyDescent="0.2">
      <c r="A160" s="14"/>
      <c r="B160" s="9"/>
      <c r="C160" s="10"/>
      <c r="D160" s="10"/>
      <c r="E160" s="10"/>
      <c r="F160" s="104"/>
      <c r="G160" s="12"/>
    </row>
    <row r="161" spans="1:7" x14ac:dyDescent="0.2">
      <c r="A161" s="14"/>
      <c r="B161" s="9"/>
      <c r="C161" s="10"/>
      <c r="D161" s="10"/>
      <c r="E161" s="10"/>
      <c r="F161" s="104"/>
      <c r="G161" s="12"/>
    </row>
    <row r="162" spans="1:7" x14ac:dyDescent="0.2">
      <c r="A162" s="14"/>
      <c r="B162" s="9"/>
      <c r="C162" s="10"/>
      <c r="D162" s="10"/>
      <c r="E162" s="10"/>
      <c r="F162" s="104"/>
      <c r="G162" s="12"/>
    </row>
    <row r="163" spans="1:7" x14ac:dyDescent="0.2">
      <c r="A163" s="14"/>
      <c r="B163" s="9"/>
      <c r="C163" s="10"/>
      <c r="D163" s="10"/>
      <c r="E163" s="10"/>
      <c r="F163" s="104"/>
      <c r="G163" s="12"/>
    </row>
    <row r="164" spans="1:7" x14ac:dyDescent="0.2">
      <c r="A164" s="14"/>
      <c r="B164" s="9"/>
      <c r="C164" s="10"/>
      <c r="D164" s="10"/>
      <c r="E164" s="10"/>
      <c r="F164" s="104"/>
      <c r="G164" s="12"/>
    </row>
    <row r="165" spans="1:7" x14ac:dyDescent="0.2">
      <c r="A165" s="14"/>
      <c r="B165" s="9"/>
      <c r="C165" s="10"/>
      <c r="D165" s="10"/>
      <c r="E165" s="10"/>
      <c r="F165" s="104"/>
      <c r="G165" s="12"/>
    </row>
    <row r="166" spans="1:7" x14ac:dyDescent="0.2">
      <c r="A166" s="14"/>
      <c r="B166" s="9"/>
      <c r="C166" s="10"/>
      <c r="D166" s="10"/>
      <c r="E166" s="10"/>
      <c r="F166" s="104"/>
      <c r="G166" s="12"/>
    </row>
    <row r="167" spans="1:7" x14ac:dyDescent="0.2">
      <c r="A167" s="14"/>
      <c r="B167" s="9"/>
      <c r="C167" s="10"/>
      <c r="D167" s="10"/>
      <c r="E167" s="10"/>
      <c r="F167" s="104"/>
      <c r="G167" s="12"/>
    </row>
    <row r="168" spans="1:7" x14ac:dyDescent="0.2">
      <c r="A168" s="14"/>
      <c r="B168" s="9"/>
      <c r="C168" s="10"/>
      <c r="D168" s="10"/>
      <c r="E168" s="10"/>
      <c r="F168" s="104"/>
      <c r="G168" s="12"/>
    </row>
    <row r="169" spans="1:7" x14ac:dyDescent="0.2">
      <c r="A169" s="14"/>
      <c r="B169" s="9"/>
      <c r="C169" s="10"/>
      <c r="D169" s="10"/>
      <c r="E169" s="10"/>
      <c r="F169" s="104"/>
      <c r="G169" s="12"/>
    </row>
    <row r="170" spans="1:7" ht="15" x14ac:dyDescent="0.25">
      <c r="A170" s="16"/>
      <c r="B170" s="9"/>
      <c r="C170" s="10"/>
      <c r="D170" s="10"/>
      <c r="E170" s="10"/>
      <c r="F170" s="104"/>
      <c r="G170" s="12"/>
    </row>
    <row r="171" spans="1:7" ht="15" x14ac:dyDescent="0.25">
      <c r="A171" s="16"/>
      <c r="B171" s="9"/>
      <c r="C171" s="10"/>
      <c r="D171" s="10"/>
      <c r="E171" s="10"/>
      <c r="F171" s="104"/>
      <c r="G171" s="12"/>
    </row>
    <row r="172" spans="1:7" x14ac:dyDescent="0.2">
      <c r="B172" s="9"/>
      <c r="C172" s="10"/>
      <c r="D172" s="10"/>
      <c r="E172" s="10"/>
      <c r="F172" s="104"/>
      <c r="G172" s="12"/>
    </row>
    <row r="173" spans="1:7" x14ac:dyDescent="0.2">
      <c r="B173" s="9"/>
      <c r="C173" s="10"/>
      <c r="D173" s="10"/>
      <c r="E173" s="10"/>
      <c r="F173" s="104"/>
      <c r="G173" s="12"/>
    </row>
    <row r="174" spans="1:7" x14ac:dyDescent="0.2">
      <c r="A174" s="5"/>
      <c r="B174" s="9"/>
      <c r="C174" s="10"/>
      <c r="D174" s="10"/>
      <c r="E174" s="10"/>
      <c r="F174" s="104"/>
      <c r="G174" s="12"/>
    </row>
    <row r="175" spans="1:7" x14ac:dyDescent="0.2">
      <c r="A175" s="5"/>
      <c r="B175" s="9"/>
      <c r="C175" s="10"/>
      <c r="D175" s="10"/>
      <c r="E175" s="10"/>
      <c r="F175" s="104"/>
      <c r="G175" s="12"/>
    </row>
    <row r="176" spans="1:7" x14ac:dyDescent="0.2">
      <c r="A176" s="14"/>
      <c r="B176" s="9"/>
      <c r="C176" s="10"/>
      <c r="D176" s="10"/>
      <c r="E176" s="10"/>
      <c r="F176" s="104"/>
      <c r="G176" s="12"/>
    </row>
    <row r="177" spans="1:7" x14ac:dyDescent="0.2">
      <c r="A177" s="14"/>
      <c r="B177" s="9"/>
      <c r="C177" s="10"/>
      <c r="D177" s="10"/>
      <c r="E177" s="10"/>
      <c r="F177" s="104"/>
      <c r="G177" s="12"/>
    </row>
    <row r="178" spans="1:7" x14ac:dyDescent="0.2">
      <c r="A178" s="14"/>
      <c r="B178" s="9"/>
      <c r="C178" s="10"/>
      <c r="D178" s="10"/>
      <c r="E178" s="10"/>
      <c r="F178" s="104"/>
      <c r="G178" s="12"/>
    </row>
    <row r="179" spans="1:7" x14ac:dyDescent="0.2">
      <c r="A179" s="14"/>
      <c r="B179" s="9"/>
      <c r="C179" s="10"/>
      <c r="D179" s="10"/>
      <c r="E179" s="10"/>
      <c r="F179" s="104"/>
      <c r="G179" s="12"/>
    </row>
    <row r="180" spans="1:7" x14ac:dyDescent="0.2">
      <c r="A180" s="14"/>
      <c r="B180" s="9"/>
      <c r="C180" s="10"/>
      <c r="D180" s="10"/>
      <c r="E180" s="10"/>
      <c r="F180" s="104"/>
      <c r="G180" s="12"/>
    </row>
    <row r="181" spans="1:7" x14ac:dyDescent="0.2">
      <c r="A181" s="14"/>
      <c r="B181" s="9"/>
      <c r="C181" s="10"/>
      <c r="D181" s="10"/>
      <c r="E181" s="10"/>
      <c r="F181" s="104"/>
      <c r="G181" s="12"/>
    </row>
    <row r="182" spans="1:7" x14ac:dyDescent="0.2">
      <c r="A182" s="14"/>
      <c r="B182" s="9"/>
      <c r="C182" s="10"/>
      <c r="D182" s="10"/>
      <c r="E182" s="10"/>
      <c r="F182" s="104"/>
      <c r="G182" s="12"/>
    </row>
    <row r="183" spans="1:7" x14ac:dyDescent="0.2">
      <c r="A183" s="14"/>
      <c r="B183" s="9"/>
      <c r="C183" s="10"/>
      <c r="D183" s="10"/>
      <c r="E183" s="10"/>
      <c r="F183" s="104"/>
      <c r="G183" s="12"/>
    </row>
    <row r="184" spans="1:7" x14ac:dyDescent="0.2">
      <c r="A184" s="8"/>
    </row>
    <row r="185" spans="1:7" x14ac:dyDescent="0.2">
      <c r="A185" s="8"/>
    </row>
    <row r="186" spans="1:7" x14ac:dyDescent="0.2">
      <c r="A186" s="8"/>
    </row>
    <row r="187" spans="1:7" x14ac:dyDescent="0.2">
      <c r="A187" s="8"/>
    </row>
    <row r="188" spans="1:7" x14ac:dyDescent="0.2">
      <c r="A188" s="8"/>
    </row>
    <row r="189" spans="1:7" x14ac:dyDescent="0.2">
      <c r="A189" s="8"/>
    </row>
    <row r="190" spans="1:7" s="6" customFormat="1" x14ac:dyDescent="0.2">
      <c r="A190" s="8"/>
      <c r="B190" s="5"/>
      <c r="F190" s="106"/>
      <c r="G190" s="7"/>
    </row>
    <row r="191" spans="1:7" s="6" customFormat="1" x14ac:dyDescent="0.2">
      <c r="A191" s="13"/>
      <c r="B191" s="5"/>
      <c r="F191" s="106"/>
      <c r="G191" s="7"/>
    </row>
    <row r="192" spans="1:7" s="6" customFormat="1" x14ac:dyDescent="0.2">
      <c r="A192" s="13"/>
      <c r="B192" s="5"/>
      <c r="F192" s="106"/>
      <c r="G192" s="7"/>
    </row>
    <row r="193" spans="1:7" s="6" customFormat="1" x14ac:dyDescent="0.2">
      <c r="A193" s="8"/>
      <c r="B193" s="5"/>
      <c r="F193" s="106"/>
      <c r="G193" s="7"/>
    </row>
  </sheetData>
  <mergeCells count="11">
    <mergeCell ref="A5:G5"/>
    <mergeCell ref="A134:B134"/>
    <mergeCell ref="B131:D131"/>
    <mergeCell ref="B132:D132"/>
    <mergeCell ref="E129:G129"/>
    <mergeCell ref="E130:G130"/>
    <mergeCell ref="A10:G10"/>
    <mergeCell ref="A6:G6"/>
    <mergeCell ref="A7:G7"/>
    <mergeCell ref="A8:G8"/>
    <mergeCell ref="A9:G9"/>
  </mergeCells>
  <pageMargins left="0.27559055118110237" right="0.27559055118110237" top="0.39370078740157483" bottom="0.39370078740157483" header="0.39370078740157483" footer="0.51181102362204722"/>
  <pageSetup scale="74" fitToHeight="0" orientation="portrait" r:id="rId1"/>
  <headerFooter alignWithMargins="0">
    <oddFooter>&amp;C&amp;P</oddFooter>
  </headerFooter>
  <rowBreaks count="3" manualBreakCount="3">
    <brk id="46" max="6" man="1"/>
    <brk id="91" max="6" man="1"/>
    <brk id="133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Office365 Compras</cp:lastModifiedBy>
  <cp:lastPrinted>2026-06-30T13:32:04Z</cp:lastPrinted>
  <dcterms:created xsi:type="dcterms:W3CDTF">2020-09-10T13:30:06Z</dcterms:created>
  <dcterms:modified xsi:type="dcterms:W3CDTF">2026-10-08T20:00:16Z</dcterms:modified>
</cp:coreProperties>
</file>