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ny\Desktop\PROYECTOS ALCALDIA 2025\PARQUE DUARTE CENTRAL SPM\"/>
    </mc:Choice>
  </mc:AlternateContent>
  <bookViews>
    <workbookView xWindow="0" yWindow="0" windowWidth="28800" windowHeight="11685" tabRatio="810"/>
  </bookViews>
  <sheets>
    <sheet name="Hoja1" sheetId="1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8" i="13" l="1"/>
  <c r="F47" i="13"/>
  <c r="F46" i="13"/>
  <c r="F45" i="13"/>
  <c r="F40" i="13"/>
  <c r="A40" i="13"/>
  <c r="F39" i="13"/>
  <c r="F38" i="13"/>
  <c r="F37" i="13"/>
  <c r="F36" i="13"/>
  <c r="A36" i="13"/>
  <c r="F35" i="13"/>
  <c r="F34" i="13"/>
  <c r="A34" i="13"/>
  <c r="F30" i="13"/>
  <c r="G31" i="13" s="1"/>
  <c r="A30" i="13"/>
  <c r="F27" i="13"/>
  <c r="F26" i="13"/>
  <c r="F25" i="13"/>
  <c r="A25" i="13"/>
  <c r="A26" i="13" s="1"/>
  <c r="A27" i="13" s="1"/>
  <c r="F22" i="13"/>
  <c r="F21" i="13"/>
  <c r="G23" i="13" s="1"/>
  <c r="F17" i="13"/>
  <c r="F16" i="13"/>
  <c r="F15" i="13"/>
  <c r="F13" i="13"/>
  <c r="G49" i="13" l="1"/>
  <c r="G51" i="13" s="1"/>
  <c r="G41" i="13"/>
  <c r="G42" i="13" s="1"/>
  <c r="G26" i="13"/>
  <c r="G32" i="13" s="1"/>
  <c r="G18" i="13"/>
  <c r="G20" i="13" s="1"/>
  <c r="G53" i="13" l="1"/>
  <c r="G62" i="13" s="1"/>
  <c r="G61" i="13" l="1"/>
  <c r="G56" i="13"/>
  <c r="G60" i="13" s="1"/>
  <c r="G57" i="13"/>
  <c r="G58" i="13"/>
  <c r="G59" i="13"/>
  <c r="G64" i="13" l="1"/>
  <c r="G66" i="13" s="1"/>
</calcChain>
</file>

<file path=xl/sharedStrings.xml><?xml version="1.0" encoding="utf-8"?>
<sst xmlns="http://schemas.openxmlformats.org/spreadsheetml/2006/main" count="76" uniqueCount="59">
  <si>
    <t>UND</t>
  </si>
  <si>
    <t>M3</t>
  </si>
  <si>
    <t>M2</t>
  </si>
  <si>
    <t>ML</t>
  </si>
  <si>
    <t>PU</t>
  </si>
  <si>
    <t>PA</t>
  </si>
  <si>
    <t>SUBTOTAL</t>
  </si>
  <si>
    <t>INSTALACIONES ELECTRICAS</t>
  </si>
  <si>
    <t>MOVIMIENTOS DE TIERRA</t>
  </si>
  <si>
    <t>I.-</t>
  </si>
  <si>
    <t>NO</t>
  </si>
  <si>
    <t>PARTIDAS</t>
  </si>
  <si>
    <t>CANT.</t>
  </si>
  <si>
    <t>UNIDAD</t>
  </si>
  <si>
    <t>VALOR</t>
  </si>
  <si>
    <t>A.-</t>
  </si>
  <si>
    <t>TRABAJOS PRELIMINARES</t>
  </si>
  <si>
    <t xml:space="preserve">PINTURA </t>
  </si>
  <si>
    <t xml:space="preserve">REVESTIMIENTOS </t>
  </si>
  <si>
    <t>TOTAL COSTOS DIRECTOS</t>
  </si>
  <si>
    <t>II.-</t>
  </si>
  <si>
    <t>COSTOS INDIRECTOS</t>
  </si>
  <si>
    <t>Dirección técnica y responsabilidad</t>
  </si>
  <si>
    <t>Gastos administrativos</t>
  </si>
  <si>
    <t>Transporte</t>
  </si>
  <si>
    <t>Seguros y Fianzas</t>
  </si>
  <si>
    <t>Fondo de Pensión y Jubilación</t>
  </si>
  <si>
    <t>TOTAL COSTOS INDIRECTOS</t>
  </si>
  <si>
    <t xml:space="preserve">TOTAL GENERAL </t>
  </si>
  <si>
    <t>pa</t>
  </si>
  <si>
    <t xml:space="preserve">SUB-TOTAL </t>
  </si>
  <si>
    <t>CODIA</t>
  </si>
  <si>
    <t>ITBIS</t>
  </si>
  <si>
    <t>m3</t>
  </si>
  <si>
    <t>Mantenimiento de jardineria y poda de arboles existentes</t>
  </si>
  <si>
    <t>Relleno de tierra negra mecanismo para su regado y limpieza</t>
  </si>
  <si>
    <t>suministro y colocacion de grava blanca tipo huevo</t>
  </si>
  <si>
    <t>Ceramica en paredes de jardineras</t>
  </si>
  <si>
    <t xml:space="preserve">Ceramica en toten imitacion piedra </t>
  </si>
  <si>
    <t>Suministro y Colocacion APLIQUES DE PARED Y COLUMNAS</t>
  </si>
  <si>
    <t xml:space="preserve">Suministro y Colocacion LUCES COLGANTES DECORATIVAS </t>
  </si>
  <si>
    <t>Suministro y Colocacion Luces Colgantes Y balizas de camino</t>
  </si>
  <si>
    <t xml:space="preserve">REVESTIMIENTO Y COLOCACION DE MADERA SINTETICA PARA COLUMNAS Y TECHO Y PALOS DE MADERA NATURAL PARA JARDINERA </t>
  </si>
  <si>
    <t>SUB-TOTAL</t>
  </si>
  <si>
    <t>SUMINISTRO Y COLOCACION DE JARDINERIA PAISAJISMOS PALMAS ENANA, PLANTAS DECORATIVA, GRAMA, TRINITARIA, PALMA VIAJERA, AGAVE AMARILLO, PALMA MARIPOSA</t>
  </si>
  <si>
    <t>PAISAJISMO</t>
  </si>
  <si>
    <t xml:space="preserve">Suministro y Colocacion LUCES empotradas en escalones </t>
  </si>
  <si>
    <t xml:space="preserve">Suministro y Colocacion CABLEADO PARA NUEVAS LUCES CANALIZACION Y RESANE EN PISO Y TECHOS </t>
  </si>
  <si>
    <t xml:space="preserve">SUMINISTRO Y COLOCACION DE BANCOS DE MADERA Y HIERRO SEGÚN DISEÑO </t>
  </si>
  <si>
    <t xml:space="preserve">Suministro y Colocacion PINCHOS DE JARDIN </t>
  </si>
  <si>
    <t>suministro y colocacion de piedras de rio grandes decorativas en jardineras</t>
  </si>
  <si>
    <t xml:space="preserve">LIMPIEZA FINAL DE TRABAJOS CON AGUA A PRECION INCLUYENDO AREA DE LA CALLE </t>
  </si>
  <si>
    <t xml:space="preserve">RESANE DE Cantos y mochetas </t>
  </si>
  <si>
    <t>SUMISTRO Y COLOCACION DE SISTEMA DE REGUIO, ROLLO DE MANGUERA, ASPESORES, TANQUE DE PRESION, TUBERIA Y TODO PARA SU PERFECTO FUNCIONAMIENTO.</t>
  </si>
  <si>
    <t>Suministro y Colocacion NUEVOS POSTES CON SUS LUCES LED DE 12 PIES</t>
  </si>
  <si>
    <t>SUMINISTRO Y COLOCACION DE ARCO EN MADERA DECORATIVA  EN LAS ENTRADAS  MEDIOS AUXILIARES PLACAS METALICAS Y TORNILLERIA PARA SU CORRECTO FUNCIONAMIENTO</t>
  </si>
  <si>
    <t>Pintura Acrilica en parede y techos, Bordillo y plazoleta,Bancos</t>
  </si>
  <si>
    <t>PRESUPUESTO REMOZAMIENTO Y MANTENIMIENTO PARQUE CENTRAL JUAN PABLO DUARTE SPM. RV02</t>
  </si>
  <si>
    <t xml:space="preserve">                  Fecha:SEPTIEMBRE 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</si>
</sst>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$&quot;#,##0;[Red]\-&quot;$&quot;#,##0"/>
    <numFmt numFmtId="165" formatCode="&quot;$&quot;#,##0.00;[Red]\-&quot;$&quot;#,##0.00"/>
    <numFmt numFmtId="166" formatCode="&quot;RD$&quot;#,##0.00"/>
    <numFmt numFmtId="167" formatCode="[$RD$-1C0A]#,##0.00"/>
  </numFmts>
  <fonts count="23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MS Sans Serif"/>
      <family val="2"/>
    </font>
    <font>
      <sz val="10"/>
      <color indexed="64"/>
      <name val="Verdana"/>
      <family val="2"/>
    </font>
    <font>
      <b/>
      <sz val="10"/>
      <color indexed="64"/>
      <name val="Verdana"/>
      <family val="2"/>
    </font>
    <font>
      <b/>
      <sz val="10"/>
      <color indexed="10"/>
      <name val="Verdana"/>
      <family val="2"/>
    </font>
    <font>
      <b/>
      <sz val="13"/>
      <color indexed="56"/>
      <name val="Verdana"/>
      <family val="2"/>
    </font>
    <font>
      <sz val="10"/>
      <name val="Verdana"/>
      <family val="2"/>
    </font>
    <font>
      <b/>
      <sz val="11"/>
      <color indexed="56"/>
      <name val="Verdana"/>
      <family val="2"/>
    </font>
    <font>
      <b/>
      <sz val="10"/>
      <name val="Verdana"/>
      <family val="2"/>
    </font>
    <font>
      <sz val="10"/>
      <color indexed="10"/>
      <name val="Verdana"/>
      <family val="2"/>
    </font>
    <font>
      <sz val="10"/>
      <color indexed="30"/>
      <name val="Verdana"/>
      <family val="2"/>
    </font>
    <font>
      <sz val="10"/>
      <color indexed="64"/>
      <name val="Tahoma"/>
      <family val="2"/>
    </font>
    <font>
      <b/>
      <sz val="11"/>
      <color indexed="10"/>
      <name val="Verdana"/>
      <family val="2"/>
    </font>
    <font>
      <b/>
      <sz val="10"/>
      <color indexed="56"/>
      <name val="Verdana"/>
      <family val="2"/>
    </font>
    <font>
      <b/>
      <sz val="10"/>
      <color rgb="FFFF0000"/>
      <name val="Verdana"/>
      <family val="2"/>
    </font>
    <font>
      <sz val="10"/>
      <color rgb="FFFF0000"/>
      <name val="Verdana"/>
      <family val="2"/>
    </font>
    <font>
      <sz val="10"/>
      <name val="MS Sans Serif"/>
      <family val="2"/>
    </font>
    <font>
      <sz val="10"/>
      <color indexed="12"/>
      <name val="MS Sans Serif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indexed="64"/>
      <name val="Swis721 Blk BT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/>
    <xf numFmtId="0" fontId="1" fillId="0" borderId="0"/>
    <xf numFmtId="40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7" fillId="0" borderId="0"/>
    <xf numFmtId="4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8" fillId="0" borderId="0" applyFill="0" applyBorder="0" applyProtection="0">
      <alignment horizontal="center" vertical="center"/>
      <protection locked="0"/>
    </xf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</cellStyleXfs>
  <cellXfs count="113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8" fillId="0" borderId="3" xfId="0" applyFont="1" applyBorder="1" applyAlignment="1">
      <alignment horizontal="right"/>
    </xf>
    <xf numFmtId="0" fontId="8" fillId="0" borderId="3" xfId="0" applyFont="1" applyBorder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2" fontId="3" fillId="0" borderId="1" xfId="0" applyNumberFormat="1" applyFont="1" applyBorder="1" applyAlignment="1">
      <alignment vertical="top"/>
    </xf>
    <xf numFmtId="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7" fontId="3" fillId="0" borderId="1" xfId="0" applyNumberFormat="1" applyFont="1" applyBorder="1" applyAlignment="1">
      <alignment horizontal="center"/>
    </xf>
    <xf numFmtId="167" fontId="4" fillId="0" borderId="1" xfId="0" applyNumberFormat="1" applyFont="1" applyBorder="1" applyAlignment="1">
      <alignment horizontal="center"/>
    </xf>
    <xf numFmtId="2" fontId="9" fillId="0" borderId="1" xfId="0" applyNumberFormat="1" applyFont="1" applyBorder="1"/>
    <xf numFmtId="0" fontId="9" fillId="0" borderId="1" xfId="0" applyFont="1" applyBorder="1"/>
    <xf numFmtId="0" fontId="9" fillId="0" borderId="10" xfId="0" applyFont="1" applyBorder="1"/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horizontal="center"/>
    </xf>
    <xf numFmtId="167" fontId="9" fillId="0" borderId="8" xfId="0" applyNumberFormat="1" applyFont="1" applyBorder="1" applyAlignment="1">
      <alignment horizontal="center"/>
    </xf>
    <xf numFmtId="0" fontId="7" fillId="0" borderId="0" xfId="0" applyFont="1"/>
    <xf numFmtId="2" fontId="7" fillId="0" borderId="1" xfId="0" applyNumberFormat="1" applyFont="1" applyBorder="1" applyAlignment="1">
      <alignment vertical="top"/>
    </xf>
    <xf numFmtId="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67" fontId="7" fillId="0" borderId="1" xfId="0" applyNumberFormat="1" applyFont="1" applyBorder="1" applyAlignment="1">
      <alignment horizontal="center"/>
    </xf>
    <xf numFmtId="167" fontId="4" fillId="0" borderId="8" xfId="0" applyNumberFormat="1" applyFont="1" applyBorder="1" applyAlignment="1">
      <alignment horizontal="center"/>
    </xf>
    <xf numFmtId="4" fontId="7" fillId="0" borderId="0" xfId="0" applyNumberFormat="1" applyFont="1" applyAlignment="1">
      <alignment horizontal="center"/>
    </xf>
    <xf numFmtId="167" fontId="3" fillId="0" borderId="0" xfId="0" applyNumberFormat="1" applyFont="1" applyAlignment="1">
      <alignment horizontal="center"/>
    </xf>
    <xf numFmtId="2" fontId="4" fillId="0" borderId="2" xfId="0" applyNumberFormat="1" applyFont="1" applyBorder="1"/>
    <xf numFmtId="0" fontId="4" fillId="0" borderId="2" xfId="0" applyFont="1" applyBorder="1"/>
    <xf numFmtId="2" fontId="3" fillId="0" borderId="9" xfId="0" applyNumberFormat="1" applyFont="1" applyBorder="1" applyAlignment="1">
      <alignment vertical="top"/>
    </xf>
    <xf numFmtId="0" fontId="3" fillId="0" borderId="11" xfId="0" applyFont="1" applyBorder="1"/>
    <xf numFmtId="0" fontId="4" fillId="0" borderId="12" xfId="0" applyFont="1" applyBorder="1"/>
    <xf numFmtId="0" fontId="5" fillId="0" borderId="12" xfId="0" applyFont="1" applyBorder="1" applyAlignment="1">
      <alignment horizontal="left"/>
    </xf>
    <xf numFmtId="0" fontId="10" fillId="0" borderId="12" xfId="0" applyFont="1" applyBorder="1" applyAlignment="1">
      <alignment horizontal="center"/>
    </xf>
    <xf numFmtId="167" fontId="10" fillId="0" borderId="12" xfId="0" applyNumberFormat="1" applyFont="1" applyBorder="1" applyAlignment="1">
      <alignment horizontal="center"/>
    </xf>
    <xf numFmtId="167" fontId="5" fillId="0" borderId="13" xfId="0" applyNumberFormat="1" applyFont="1" applyBorder="1" applyAlignment="1">
      <alignment horizontal="center"/>
    </xf>
    <xf numFmtId="0" fontId="3" fillId="0" borderId="9" xfId="0" applyFont="1" applyBorder="1"/>
    <xf numFmtId="0" fontId="8" fillId="0" borderId="10" xfId="0" applyFont="1" applyBorder="1" applyAlignment="1">
      <alignment horizontal="right"/>
    </xf>
    <xf numFmtId="0" fontId="8" fillId="0" borderId="14" xfId="0" applyFont="1" applyBorder="1"/>
    <xf numFmtId="0" fontId="3" fillId="0" borderId="14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167" fontId="11" fillId="0" borderId="14" xfId="0" applyNumberFormat="1" applyFont="1" applyBorder="1" applyAlignment="1">
      <alignment horizontal="center"/>
    </xf>
    <xf numFmtId="167" fontId="3" fillId="0" borderId="14" xfId="0" applyNumberFormat="1" applyFont="1" applyBorder="1" applyAlignment="1">
      <alignment horizontal="center"/>
    </xf>
    <xf numFmtId="167" fontId="12" fillId="0" borderId="15" xfId="0" applyNumberFormat="1" applyFont="1" applyBorder="1" applyAlignment="1">
      <alignment horizontal="center"/>
    </xf>
    <xf numFmtId="2" fontId="3" fillId="0" borderId="1" xfId="0" applyNumberFormat="1" applyFont="1" applyBorder="1"/>
    <xf numFmtId="0" fontId="3" fillId="0" borderId="1" xfId="0" applyFont="1" applyBorder="1"/>
    <xf numFmtId="167" fontId="11" fillId="0" borderId="1" xfId="0" applyNumberFormat="1" applyFont="1" applyBorder="1" applyAlignment="1">
      <alignment horizontal="center"/>
    </xf>
    <xf numFmtId="167" fontId="12" fillId="0" borderId="1" xfId="0" applyNumberFormat="1" applyFont="1" applyBorder="1" applyAlignment="1">
      <alignment horizontal="center"/>
    </xf>
    <xf numFmtId="0" fontId="11" fillId="0" borderId="9" xfId="0" applyFont="1" applyBorder="1"/>
    <xf numFmtId="0" fontId="11" fillId="0" borderId="11" xfId="0" applyFont="1" applyBorder="1"/>
    <xf numFmtId="0" fontId="11" fillId="2" borderId="11" xfId="0" applyFont="1" applyFill="1" applyBorder="1"/>
    <xf numFmtId="0" fontId="13" fillId="2" borderId="12" xfId="0" applyFont="1" applyFill="1" applyBorder="1"/>
    <xf numFmtId="0" fontId="10" fillId="2" borderId="12" xfId="0" applyFont="1" applyFill="1" applyBorder="1" applyAlignment="1">
      <alignment horizontal="center"/>
    </xf>
    <xf numFmtId="167" fontId="10" fillId="2" borderId="12" xfId="0" applyNumberFormat="1" applyFont="1" applyFill="1" applyBorder="1" applyAlignment="1">
      <alignment horizontal="center"/>
    </xf>
    <xf numFmtId="167" fontId="5" fillId="2" borderId="13" xfId="0" applyNumberFormat="1" applyFont="1" applyFill="1" applyBorder="1" applyAlignment="1">
      <alignment horizontal="center"/>
    </xf>
    <xf numFmtId="0" fontId="11" fillId="0" borderId="5" xfId="0" applyFont="1" applyBorder="1"/>
    <xf numFmtId="0" fontId="3" fillId="0" borderId="6" xfId="0" applyFont="1" applyBorder="1"/>
    <xf numFmtId="167" fontId="3" fillId="0" borderId="6" xfId="0" applyNumberFormat="1" applyFont="1" applyBorder="1" applyAlignment="1">
      <alignment horizontal="center"/>
    </xf>
    <xf numFmtId="0" fontId="14" fillId="0" borderId="0" xfId="0" applyFont="1"/>
    <xf numFmtId="167" fontId="5" fillId="0" borderId="8" xfId="0" applyNumberFormat="1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14" fillId="0" borderId="9" xfId="0" applyFont="1" applyBorder="1" applyAlignment="1">
      <alignment horizontal="right"/>
    </xf>
    <xf numFmtId="4" fontId="3" fillId="0" borderId="0" xfId="0" applyNumberFormat="1" applyFont="1" applyAlignment="1">
      <alignment horizontal="center"/>
    </xf>
    <xf numFmtId="0" fontId="3" fillId="0" borderId="0" xfId="0" applyFont="1" applyAlignment="1">
      <alignment vertical="justify"/>
    </xf>
    <xf numFmtId="0" fontId="11" fillId="0" borderId="0" xfId="0" applyFont="1" applyAlignment="1">
      <alignment horizontal="center"/>
    </xf>
    <xf numFmtId="167" fontId="11" fillId="0" borderId="0" xfId="0" applyNumberFormat="1" applyFont="1" applyAlignment="1">
      <alignment horizontal="center"/>
    </xf>
    <xf numFmtId="0" fontId="11" fillId="0" borderId="0" xfId="0" applyFont="1"/>
    <xf numFmtId="0" fontId="15" fillId="0" borderId="12" xfId="0" applyFont="1" applyBorder="1"/>
    <xf numFmtId="0" fontId="16" fillId="0" borderId="12" xfId="0" applyFont="1" applyBorder="1" applyAlignment="1">
      <alignment horizontal="center"/>
    </xf>
    <xf numFmtId="167" fontId="16" fillId="0" borderId="12" xfId="0" applyNumberFormat="1" applyFont="1" applyBorder="1" applyAlignment="1">
      <alignment horizontal="center"/>
    </xf>
    <xf numFmtId="166" fontId="15" fillId="0" borderId="13" xfId="0" applyNumberFormat="1" applyFont="1" applyBorder="1" applyAlignment="1">
      <alignment horizontal="center"/>
    </xf>
    <xf numFmtId="0" fontId="7" fillId="0" borderId="0" xfId="0" applyFont="1" applyBorder="1" applyAlignment="1">
      <alignment vertical="justify"/>
    </xf>
    <xf numFmtId="4" fontId="3" fillId="0" borderId="0" xfId="0" applyNumberFormat="1" applyFont="1" applyBorder="1" applyAlignment="1">
      <alignment horizontal="center"/>
    </xf>
    <xf numFmtId="167" fontId="3" fillId="0" borderId="0" xfId="0" applyNumberFormat="1" applyFont="1" applyBorder="1" applyAlignment="1">
      <alignment horizontal="center"/>
    </xf>
    <xf numFmtId="0" fontId="3" fillId="0" borderId="0" xfId="0" applyFont="1" applyBorder="1"/>
    <xf numFmtId="0" fontId="11" fillId="0" borderId="0" xfId="0" applyFont="1" applyFill="1" applyBorder="1"/>
    <xf numFmtId="0" fontId="13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center"/>
    </xf>
    <xf numFmtId="167" fontId="10" fillId="0" borderId="0" xfId="0" applyNumberFormat="1" applyFont="1" applyFill="1" applyBorder="1" applyAlignment="1">
      <alignment horizontal="center"/>
    </xf>
    <xf numFmtId="167" fontId="5" fillId="0" borderId="0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9" fillId="0" borderId="9" xfId="0" applyFont="1" applyBorder="1"/>
    <xf numFmtId="166" fontId="15" fillId="0" borderId="8" xfId="0" applyNumberFormat="1" applyFont="1" applyBorder="1" applyAlignment="1">
      <alignment horizontal="center"/>
    </xf>
    <xf numFmtId="0" fontId="20" fillId="0" borderId="0" xfId="0" applyFont="1" applyBorder="1" applyAlignment="1">
      <alignment horizontal="left" wrapText="1"/>
    </xf>
    <xf numFmtId="9" fontId="3" fillId="0" borderId="1" xfId="25" applyFont="1" applyBorder="1" applyAlignment="1">
      <alignment horizontal="center"/>
    </xf>
    <xf numFmtId="9" fontId="3" fillId="0" borderId="1" xfId="25" applyNumberFormat="1" applyFont="1" applyBorder="1" applyAlignment="1">
      <alignment horizontal="center"/>
    </xf>
    <xf numFmtId="10" fontId="3" fillId="0" borderId="1" xfId="25" applyNumberFormat="1" applyFont="1" applyBorder="1" applyAlignment="1">
      <alignment horizontal="center"/>
    </xf>
    <xf numFmtId="0" fontId="9" fillId="0" borderId="1" xfId="0" applyFont="1" applyBorder="1" applyAlignment="1">
      <alignment vertical="justify"/>
    </xf>
    <xf numFmtId="0" fontId="4" fillId="0" borderId="1" xfId="0" applyFont="1" applyBorder="1" applyAlignment="1">
      <alignment vertical="justify"/>
    </xf>
    <xf numFmtId="0" fontId="22" fillId="0" borderId="0" xfId="0" applyFont="1"/>
    <xf numFmtId="0" fontId="20" fillId="0" borderId="1" xfId="0" applyFont="1" applyBorder="1" applyAlignment="1">
      <alignment horizontal="left" wrapText="1"/>
    </xf>
    <xf numFmtId="4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67" fontId="3" fillId="0" borderId="2" xfId="0" applyNumberFormat="1" applyFont="1" applyBorder="1" applyAlignment="1">
      <alignment horizontal="center"/>
    </xf>
    <xf numFmtId="0" fontId="9" fillId="0" borderId="1" xfId="0" applyFont="1" applyBorder="1" applyAlignment="1">
      <alignment horizontal="left" vertical="justify"/>
    </xf>
    <xf numFmtId="166" fontId="15" fillId="0" borderId="0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18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26">
    <cellStyle name="Comma 2" xfId="2"/>
    <cellStyle name="Comma 3" xfId="20"/>
    <cellStyle name="Currency [0] 2" xfId="4"/>
    <cellStyle name="Currency [0] 3" xfId="22"/>
    <cellStyle name="Currency 10" xfId="14"/>
    <cellStyle name="Currency 11" xfId="15"/>
    <cellStyle name="Currency 12" xfId="9"/>
    <cellStyle name="Currency 13" xfId="16"/>
    <cellStyle name="Currency 14" xfId="17"/>
    <cellStyle name="Currency 15" xfId="18"/>
    <cellStyle name="Currency 16" xfId="21"/>
    <cellStyle name="Currency 2" xfId="3"/>
    <cellStyle name="Currency 3" xfId="8"/>
    <cellStyle name="Currency 4" xfId="10"/>
    <cellStyle name="Currency 5" xfId="7"/>
    <cellStyle name="Currency 6" xfId="6"/>
    <cellStyle name="Currency 7" xfId="11"/>
    <cellStyle name="Currency 8" xfId="12"/>
    <cellStyle name="Currency 9" xfId="13"/>
    <cellStyle name="Hyperlink 2" xfId="23"/>
    <cellStyle name="Normal" xfId="0" builtinId="0"/>
    <cellStyle name="Normal 2" xfId="1"/>
    <cellStyle name="Normal 3" xfId="19"/>
    <cellStyle name="Percent 2" xfId="5"/>
    <cellStyle name="Percent 3" xfId="24"/>
    <cellStyle name="Porcentaje" xfId="2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268941</xdr:colOff>
      <xdr:row>2</xdr:row>
      <xdr:rowOff>625289</xdr:rowOff>
    </xdr:from>
    <xdr:ext cx="1312491" cy="436786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75178F0-1476-4BC4-8A58-F5CB5717B55D}"/>
            </a:ext>
          </a:extLst>
        </xdr:cNvPr>
        <xdr:cNvSpPr txBox="1"/>
      </xdr:nvSpPr>
      <xdr:spPr>
        <a:xfrm>
          <a:off x="10136841" y="987239"/>
          <a:ext cx="1312491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 b="1"/>
            <a:t>SAN PEDRO</a:t>
          </a:r>
          <a:r>
            <a:rPr lang="en-US" sz="1100" b="1" baseline="0"/>
            <a:t> DE MACORIS.     2026</a:t>
          </a:r>
          <a:endParaRPr lang="en-US" sz="1100" b="1"/>
        </a:p>
      </xdr:txBody>
    </xdr:sp>
    <xdr:clientData/>
  </xdr:oneCellAnchor>
  <xdr:twoCellAnchor editAs="oneCell">
    <xdr:from>
      <xdr:col>0</xdr:col>
      <xdr:colOff>0</xdr:colOff>
      <xdr:row>2</xdr:row>
      <xdr:rowOff>95251</xdr:rowOff>
    </xdr:from>
    <xdr:to>
      <xdr:col>1</xdr:col>
      <xdr:colOff>1647825</xdr:colOff>
      <xdr:row>2</xdr:row>
      <xdr:rowOff>1162050</xdr:rowOff>
    </xdr:to>
    <xdr:pic>
      <xdr:nvPicPr>
        <xdr:cNvPr id="3" name="Imagen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301" b="21733"/>
        <a:stretch/>
      </xdr:blipFill>
      <xdr:spPr>
        <a:xfrm>
          <a:off x="0" y="457201"/>
          <a:ext cx="2038350" cy="1066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73"/>
  <sheetViews>
    <sheetView tabSelected="1" workbookViewId="0">
      <selection activeCell="L12" sqref="L12"/>
    </sheetView>
  </sheetViews>
  <sheetFormatPr baseColWidth="10" defaultColWidth="9.140625" defaultRowHeight="12.75" x14ac:dyDescent="0.2"/>
  <cols>
    <col min="1" max="1" width="5.85546875" style="1" customWidth="1"/>
    <col min="2" max="2" width="82.42578125" style="1" customWidth="1"/>
    <col min="3" max="3" width="11.85546875" style="103" customWidth="1"/>
    <col min="4" max="4" width="9.7109375" style="103" customWidth="1"/>
    <col min="5" max="5" width="18.5703125" style="103" customWidth="1"/>
    <col min="6" max="6" width="19.5703125" style="103" customWidth="1"/>
    <col min="7" max="7" width="22.28515625" style="104" customWidth="1"/>
    <col min="8" max="8" width="3.42578125" style="1" customWidth="1"/>
    <col min="9" max="10" width="9.140625" style="1" customWidth="1"/>
    <col min="11" max="38" width="9.140625" style="1"/>
    <col min="39" max="39" width="9.140625" style="1" customWidth="1"/>
    <col min="40" max="43" width="9.140625" style="1"/>
    <col min="44" max="46" width="11" style="1" bestFit="1" customWidth="1"/>
    <col min="47" max="105" width="9.140625" style="1"/>
    <col min="106" max="108" width="11" style="1" bestFit="1" customWidth="1"/>
    <col min="109" max="16384" width="9.140625" style="1"/>
  </cols>
  <sheetData>
    <row r="2" spans="1:7" ht="15.75" x14ac:dyDescent="0.2">
      <c r="A2" s="108"/>
      <c r="B2" s="109"/>
      <c r="C2" s="109"/>
      <c r="D2" s="109"/>
      <c r="E2" s="109"/>
      <c r="F2" s="109"/>
      <c r="G2" s="109"/>
    </row>
    <row r="3" spans="1:7" ht="94.5" customHeight="1" x14ac:dyDescent="0.2">
      <c r="A3" s="110"/>
      <c r="B3" s="110"/>
      <c r="C3" s="110"/>
      <c r="D3" s="110"/>
      <c r="E3" s="110"/>
      <c r="F3" s="110"/>
      <c r="G3" s="110"/>
    </row>
    <row r="4" spans="1:7" ht="15.75" x14ac:dyDescent="0.25">
      <c r="A4" s="111" t="s">
        <v>57</v>
      </c>
      <c r="B4" s="111"/>
      <c r="C4" s="111"/>
      <c r="D4" s="111"/>
      <c r="E4" s="111"/>
      <c r="F4" s="111"/>
      <c r="G4" s="111"/>
    </row>
    <row r="5" spans="1:7" x14ac:dyDescent="0.2">
      <c r="A5" s="112"/>
      <c r="B5" s="112"/>
      <c r="C5" s="112"/>
      <c r="D5" s="112"/>
      <c r="E5" s="112"/>
      <c r="F5" s="112"/>
      <c r="G5" s="112"/>
    </row>
    <row r="6" spans="1:7" x14ac:dyDescent="0.2">
      <c r="A6" s="110"/>
      <c r="B6" s="110"/>
      <c r="C6" s="110"/>
      <c r="D6" s="110"/>
      <c r="E6" s="110"/>
      <c r="F6" s="110"/>
      <c r="G6" s="110"/>
    </row>
    <row r="7" spans="1:7" x14ac:dyDescent="0.2">
      <c r="A7" s="2"/>
      <c r="B7" s="2"/>
      <c r="C7" s="2"/>
      <c r="D7" s="2"/>
      <c r="E7" s="2"/>
      <c r="G7" s="3" t="s">
        <v>58</v>
      </c>
    </row>
    <row r="8" spans="1:7" ht="15" thickBot="1" x14ac:dyDescent="0.25">
      <c r="A8" s="4" t="s">
        <v>9</v>
      </c>
      <c r="B8" s="5"/>
      <c r="C8" s="101"/>
      <c r="D8" s="101"/>
      <c r="E8" s="101"/>
      <c r="F8" s="1"/>
      <c r="G8" s="3"/>
    </row>
    <row r="9" spans="1:7" ht="13.5" thickBot="1" x14ac:dyDescent="0.25">
      <c r="A9" s="63" t="s">
        <v>10</v>
      </c>
      <c r="B9" s="6" t="s">
        <v>11</v>
      </c>
      <c r="C9" s="6" t="s">
        <v>12</v>
      </c>
      <c r="D9" s="6" t="s">
        <v>13</v>
      </c>
      <c r="E9" s="6" t="s">
        <v>4</v>
      </c>
      <c r="F9" s="6" t="s">
        <v>14</v>
      </c>
      <c r="G9" s="64" t="s">
        <v>6</v>
      </c>
    </row>
    <row r="10" spans="1:7" x14ac:dyDescent="0.2">
      <c r="A10" s="7"/>
      <c r="B10" s="8"/>
      <c r="C10" s="8"/>
      <c r="D10" s="8"/>
      <c r="E10" s="8"/>
      <c r="F10" s="8"/>
      <c r="G10" s="9"/>
    </row>
    <row r="11" spans="1:7" x14ac:dyDescent="0.2">
      <c r="A11" s="65" t="s">
        <v>15</v>
      </c>
      <c r="B11" s="61" t="s">
        <v>16</v>
      </c>
      <c r="C11" s="104"/>
      <c r="D11" s="104"/>
      <c r="E11" s="104"/>
      <c r="F11" s="104"/>
      <c r="G11" s="10"/>
    </row>
    <row r="12" spans="1:7" s="22" customFormat="1" x14ac:dyDescent="0.2">
      <c r="A12" s="16">
        <v>1</v>
      </c>
      <c r="B12" s="17" t="s">
        <v>16</v>
      </c>
      <c r="C12" s="86"/>
      <c r="D12" s="19"/>
      <c r="E12" s="20"/>
      <c r="F12" s="20"/>
      <c r="G12" s="21"/>
    </row>
    <row r="13" spans="1:7" s="22" customFormat="1" ht="15" x14ac:dyDescent="0.25">
      <c r="A13" s="23">
        <v>1.1000000000000001</v>
      </c>
      <c r="B13" s="94" t="s">
        <v>34</v>
      </c>
      <c r="C13" s="28">
        <v>1</v>
      </c>
      <c r="D13" s="19" t="s">
        <v>29</v>
      </c>
      <c r="E13" s="26">
        <v>0</v>
      </c>
      <c r="F13" s="26">
        <f t="shared" ref="F13" si="0">E13*C13</f>
        <v>0</v>
      </c>
      <c r="G13" s="27"/>
    </row>
    <row r="14" spans="1:7" x14ac:dyDescent="0.2">
      <c r="A14" s="30">
        <v>2</v>
      </c>
      <c r="B14" s="31" t="s">
        <v>8</v>
      </c>
      <c r="C14" s="66"/>
      <c r="E14" s="26"/>
      <c r="F14" s="29"/>
      <c r="G14" s="27"/>
    </row>
    <row r="15" spans="1:7" ht="15" x14ac:dyDescent="0.25">
      <c r="A15" s="11">
        <v>2.1</v>
      </c>
      <c r="B15" s="94" t="s">
        <v>35</v>
      </c>
      <c r="C15" s="24">
        <v>52</v>
      </c>
      <c r="D15" s="13" t="s">
        <v>1</v>
      </c>
      <c r="E15" s="26">
        <v>0</v>
      </c>
      <c r="F15" s="14">
        <f>E15*C15</f>
        <v>0</v>
      </c>
      <c r="G15" s="27"/>
    </row>
    <row r="16" spans="1:7" ht="15" x14ac:dyDescent="0.25">
      <c r="A16" s="11">
        <v>2.2000000000000002</v>
      </c>
      <c r="B16" s="94" t="s">
        <v>36</v>
      </c>
      <c r="C16" s="24">
        <v>45</v>
      </c>
      <c r="D16" s="13" t="s">
        <v>33</v>
      </c>
      <c r="E16" s="26">
        <v>0</v>
      </c>
      <c r="F16" s="14">
        <f t="shared" ref="F16:F17" si="1">E16*C16</f>
        <v>0</v>
      </c>
      <c r="G16" s="27"/>
    </row>
    <row r="17" spans="1:7" ht="15" x14ac:dyDescent="0.25">
      <c r="A17" s="11">
        <v>2.2999999999999998</v>
      </c>
      <c r="B17" s="94" t="s">
        <v>50</v>
      </c>
      <c r="C17" s="24">
        <v>30</v>
      </c>
      <c r="D17" s="13" t="s">
        <v>0</v>
      </c>
      <c r="E17" s="26">
        <v>0</v>
      </c>
      <c r="F17" s="14">
        <f t="shared" si="1"/>
        <v>0</v>
      </c>
      <c r="G17" s="27"/>
    </row>
    <row r="18" spans="1:7" ht="15" customHeight="1" x14ac:dyDescent="0.2">
      <c r="A18" s="11"/>
      <c r="B18" s="93"/>
      <c r="C18" s="12"/>
      <c r="D18" s="13"/>
      <c r="E18" s="14"/>
      <c r="F18" s="14"/>
      <c r="G18" s="15">
        <f>SUM(F13:F18)</f>
        <v>0</v>
      </c>
    </row>
    <row r="19" spans="1:7" ht="13.5" thickBot="1" x14ac:dyDescent="0.25">
      <c r="A19" s="11"/>
      <c r="B19" s="67"/>
      <c r="C19" s="66"/>
      <c r="E19" s="29"/>
      <c r="F19" s="29"/>
      <c r="G19" s="15"/>
    </row>
    <row r="20" spans="1:7" ht="13.5" thickBot="1" x14ac:dyDescent="0.25">
      <c r="A20" s="11"/>
      <c r="B20" s="34"/>
      <c r="C20" s="71" t="s">
        <v>43</v>
      </c>
      <c r="D20" s="72"/>
      <c r="E20" s="73"/>
      <c r="F20" s="73"/>
      <c r="G20" s="74">
        <f>SUM(G19,G18,)</f>
        <v>0</v>
      </c>
    </row>
    <row r="21" spans="1:7" ht="38.25" x14ac:dyDescent="0.2">
      <c r="A21" s="11">
        <v>3</v>
      </c>
      <c r="B21" s="92" t="s">
        <v>55</v>
      </c>
      <c r="C21" s="24">
        <v>82</v>
      </c>
      <c r="D21" s="25" t="s">
        <v>3</v>
      </c>
      <c r="E21" s="26">
        <v>0</v>
      </c>
      <c r="F21" s="14">
        <f>E21*C21</f>
        <v>0</v>
      </c>
      <c r="G21" s="100"/>
    </row>
    <row r="22" spans="1:7" s="22" customFormat="1" x14ac:dyDescent="0.2">
      <c r="A22" s="23">
        <v>3.1</v>
      </c>
      <c r="B22" s="92" t="s">
        <v>52</v>
      </c>
      <c r="C22" s="24">
        <v>465</v>
      </c>
      <c r="D22" s="25" t="s">
        <v>3</v>
      </c>
      <c r="E22" s="26">
        <v>0</v>
      </c>
      <c r="F22" s="14">
        <f>E22*C22</f>
        <v>0</v>
      </c>
    </row>
    <row r="23" spans="1:7" s="22" customFormat="1" ht="14.25" customHeight="1" x14ac:dyDescent="0.2">
      <c r="A23" s="23"/>
      <c r="B23" s="92"/>
      <c r="C23" s="24"/>
      <c r="D23" s="25"/>
      <c r="E23" s="26"/>
      <c r="F23" s="14"/>
      <c r="G23" s="15">
        <f>SUM(F21:F22)</f>
        <v>0</v>
      </c>
    </row>
    <row r="24" spans="1:7" s="22" customFormat="1" x14ac:dyDescent="0.2">
      <c r="A24" s="16">
        <v>4</v>
      </c>
      <c r="B24" s="17" t="s">
        <v>18</v>
      </c>
      <c r="C24" s="18"/>
      <c r="D24" s="19"/>
      <c r="E24" s="20"/>
      <c r="F24" s="20"/>
      <c r="G24" s="21"/>
    </row>
    <row r="25" spans="1:7" s="22" customFormat="1" x14ac:dyDescent="0.2">
      <c r="A25" s="23">
        <f>+A24+0.01</f>
        <v>4.01</v>
      </c>
      <c r="B25" s="92" t="s">
        <v>37</v>
      </c>
      <c r="C25" s="24">
        <v>82</v>
      </c>
      <c r="D25" s="25" t="s">
        <v>2</v>
      </c>
      <c r="E25" s="26">
        <v>0</v>
      </c>
      <c r="F25" s="14">
        <f>E25*C25</f>
        <v>0</v>
      </c>
      <c r="G25" s="27"/>
    </row>
    <row r="26" spans="1:7" s="22" customFormat="1" ht="13.5" customHeight="1" x14ac:dyDescent="0.2">
      <c r="A26" s="23">
        <f>+A25+0.01</f>
        <v>4.0199999999999996</v>
      </c>
      <c r="B26" s="92" t="s">
        <v>38</v>
      </c>
      <c r="C26" s="24">
        <v>95</v>
      </c>
      <c r="D26" s="25" t="s">
        <v>2</v>
      </c>
      <c r="E26" s="26">
        <v>0</v>
      </c>
      <c r="F26" s="14">
        <f>E26*C26</f>
        <v>0</v>
      </c>
      <c r="G26" s="15">
        <f>SUM(F25:F27)</f>
        <v>0</v>
      </c>
    </row>
    <row r="27" spans="1:7" s="22" customFormat="1" ht="26.25" customHeight="1" x14ac:dyDescent="0.2">
      <c r="A27" s="23">
        <f>+A26+0.01</f>
        <v>4.0299999999999994</v>
      </c>
      <c r="B27" s="99" t="s">
        <v>42</v>
      </c>
      <c r="C27" s="24">
        <v>98</v>
      </c>
      <c r="D27" s="25" t="s">
        <v>2</v>
      </c>
      <c r="E27" s="26">
        <v>0</v>
      </c>
      <c r="F27" s="14">
        <f>E27*C27</f>
        <v>0</v>
      </c>
      <c r="G27" s="15"/>
    </row>
    <row r="28" spans="1:7" x14ac:dyDescent="0.2">
      <c r="A28" s="16"/>
      <c r="B28" s="17"/>
      <c r="G28" s="10"/>
    </row>
    <row r="29" spans="1:7" x14ac:dyDescent="0.2">
      <c r="A29" s="16">
        <v>5</v>
      </c>
      <c r="B29" s="17" t="s">
        <v>17</v>
      </c>
      <c r="G29" s="10"/>
    </row>
    <row r="30" spans="1:7" x14ac:dyDescent="0.2">
      <c r="A30" s="11">
        <f>+A29+0.01</f>
        <v>5.01</v>
      </c>
      <c r="B30" s="92" t="s">
        <v>56</v>
      </c>
      <c r="C30" s="12">
        <v>960</v>
      </c>
      <c r="D30" s="13" t="s">
        <v>2</v>
      </c>
      <c r="E30" s="14">
        <v>0</v>
      </c>
      <c r="F30" s="14">
        <f>E30*C30</f>
        <v>0</v>
      </c>
      <c r="G30" s="1"/>
    </row>
    <row r="31" spans="1:7" ht="13.5" thickBot="1" x14ac:dyDescent="0.25">
      <c r="A31" s="11"/>
      <c r="B31" s="92"/>
      <c r="C31" s="12"/>
      <c r="D31" s="13"/>
      <c r="E31" s="14"/>
      <c r="F31" s="14"/>
      <c r="G31" s="15">
        <f>SUM(F30:F31)</f>
        <v>0</v>
      </c>
    </row>
    <row r="32" spans="1:7" ht="13.5" thickBot="1" x14ac:dyDescent="0.25">
      <c r="A32" s="33"/>
      <c r="B32" s="34"/>
      <c r="C32" s="71" t="s">
        <v>30</v>
      </c>
      <c r="D32" s="72"/>
      <c r="E32" s="73"/>
      <c r="F32" s="73"/>
      <c r="G32" s="74">
        <f>SUM(G31,G26,G23,)</f>
        <v>0</v>
      </c>
    </row>
    <row r="33" spans="1:7" x14ac:dyDescent="0.2">
      <c r="A33" s="16">
        <v>6</v>
      </c>
      <c r="B33" s="17" t="s">
        <v>7</v>
      </c>
      <c r="G33" s="10"/>
    </row>
    <row r="34" spans="1:7" x14ac:dyDescent="0.2">
      <c r="A34" s="11">
        <f>+A33+0.01</f>
        <v>6.01</v>
      </c>
      <c r="B34" s="92" t="s">
        <v>41</v>
      </c>
      <c r="C34" s="12">
        <v>40</v>
      </c>
      <c r="D34" s="13" t="s">
        <v>0</v>
      </c>
      <c r="E34" s="14">
        <v>0</v>
      </c>
      <c r="F34" s="14">
        <f>E34*C34</f>
        <v>0</v>
      </c>
      <c r="G34" s="10"/>
    </row>
    <row r="35" spans="1:7" ht="25.5" x14ac:dyDescent="0.2">
      <c r="A35" s="11">
        <v>6.02</v>
      </c>
      <c r="B35" s="92" t="s">
        <v>47</v>
      </c>
      <c r="C35" s="12">
        <v>1</v>
      </c>
      <c r="D35" s="13" t="s">
        <v>5</v>
      </c>
      <c r="E35" s="14">
        <v>0</v>
      </c>
      <c r="F35" s="14">
        <f t="shared" ref="F35:F36" si="2">E35*C35</f>
        <v>0</v>
      </c>
      <c r="G35" s="10"/>
    </row>
    <row r="36" spans="1:7" x14ac:dyDescent="0.2">
      <c r="A36" s="11">
        <f t="shared" ref="A36" si="3">+A35+0.01</f>
        <v>6.0299999999999994</v>
      </c>
      <c r="B36" s="92" t="s">
        <v>39</v>
      </c>
      <c r="C36" s="12">
        <v>26</v>
      </c>
      <c r="D36" s="13" t="s">
        <v>0</v>
      </c>
      <c r="E36" s="14">
        <v>0</v>
      </c>
      <c r="F36" s="14">
        <f t="shared" si="2"/>
        <v>0</v>
      </c>
      <c r="G36" s="10"/>
    </row>
    <row r="37" spans="1:7" x14ac:dyDescent="0.2">
      <c r="A37" s="11">
        <v>6.04</v>
      </c>
      <c r="B37" s="92" t="s">
        <v>40</v>
      </c>
      <c r="C37" s="12">
        <v>24</v>
      </c>
      <c r="D37" s="13" t="s">
        <v>0</v>
      </c>
      <c r="E37" s="14">
        <v>0</v>
      </c>
      <c r="F37" s="14">
        <f>E37*C37</f>
        <v>0</v>
      </c>
      <c r="G37" s="10"/>
    </row>
    <row r="38" spans="1:7" x14ac:dyDescent="0.2">
      <c r="A38" s="11">
        <v>6.05</v>
      </c>
      <c r="B38" s="92" t="s">
        <v>49</v>
      </c>
      <c r="C38" s="12">
        <v>60</v>
      </c>
      <c r="D38" s="13" t="s">
        <v>0</v>
      </c>
      <c r="E38" s="14">
        <v>0</v>
      </c>
      <c r="F38" s="14">
        <f>E38*C38</f>
        <v>0</v>
      </c>
      <c r="G38" s="10"/>
    </row>
    <row r="39" spans="1:7" x14ac:dyDescent="0.2">
      <c r="A39" s="11">
        <v>6.06</v>
      </c>
      <c r="B39" s="92" t="s">
        <v>46</v>
      </c>
      <c r="C39" s="12">
        <v>32</v>
      </c>
      <c r="D39" s="13" t="s">
        <v>0</v>
      </c>
      <c r="E39" s="14">
        <v>0</v>
      </c>
      <c r="F39" s="14">
        <f>E39*C39</f>
        <v>0</v>
      </c>
      <c r="G39" s="10"/>
    </row>
    <row r="40" spans="1:7" x14ac:dyDescent="0.2">
      <c r="A40" s="11">
        <f t="shared" ref="A40" si="4">+A39+0.01</f>
        <v>6.0699999999999994</v>
      </c>
      <c r="B40" s="92" t="s">
        <v>54</v>
      </c>
      <c r="C40" s="12">
        <v>12</v>
      </c>
      <c r="D40" s="13" t="s">
        <v>0</v>
      </c>
      <c r="E40" s="14">
        <v>0</v>
      </c>
      <c r="F40" s="14">
        <f>E40*C40</f>
        <v>0</v>
      </c>
      <c r="G40" s="10"/>
    </row>
    <row r="41" spans="1:7" ht="13.5" thickBot="1" x14ac:dyDescent="0.25">
      <c r="A41" s="11"/>
      <c r="B41" s="92"/>
      <c r="C41" s="12"/>
      <c r="D41" s="13"/>
      <c r="E41" s="14"/>
      <c r="F41" s="14"/>
      <c r="G41" s="15">
        <f>SUM(F34:F41)</f>
        <v>0</v>
      </c>
    </row>
    <row r="42" spans="1:7" ht="13.5" thickBot="1" x14ac:dyDescent="0.25">
      <c r="A42" s="33"/>
      <c r="B42" s="34"/>
      <c r="C42" s="71" t="s">
        <v>30</v>
      </c>
      <c r="D42" s="72"/>
      <c r="E42" s="73"/>
      <c r="F42" s="73"/>
      <c r="G42" s="74">
        <f>SUM(G41,)</f>
        <v>0</v>
      </c>
    </row>
    <row r="43" spans="1:7" x14ac:dyDescent="0.2">
      <c r="A43" s="16">
        <v>7</v>
      </c>
      <c r="B43" s="17" t="s">
        <v>45</v>
      </c>
      <c r="G43" s="87"/>
    </row>
    <row r="44" spans="1:7" ht="15" x14ac:dyDescent="0.25">
      <c r="A44" s="11"/>
      <c r="B44" s="95"/>
      <c r="C44" s="12"/>
      <c r="D44" s="13"/>
      <c r="E44" s="14"/>
      <c r="F44" s="14"/>
      <c r="G44" s="62"/>
    </row>
    <row r="45" spans="1:7" ht="15" x14ac:dyDescent="0.25">
      <c r="A45" s="32">
        <v>7.1</v>
      </c>
      <c r="B45" s="95" t="s">
        <v>48</v>
      </c>
      <c r="C45" s="96">
        <v>12</v>
      </c>
      <c r="D45" s="97" t="s">
        <v>0</v>
      </c>
      <c r="E45" s="98">
        <v>0</v>
      </c>
      <c r="F45" s="14">
        <f>E45*C45</f>
        <v>0</v>
      </c>
      <c r="G45" s="62"/>
    </row>
    <row r="46" spans="1:7" ht="30" x14ac:dyDescent="0.25">
      <c r="A46" s="32">
        <v>7.2</v>
      </c>
      <c r="B46" s="95" t="s">
        <v>44</v>
      </c>
      <c r="C46" s="96">
        <v>1</v>
      </c>
      <c r="D46" s="97" t="s">
        <v>5</v>
      </c>
      <c r="E46" s="98">
        <v>0</v>
      </c>
      <c r="F46" s="14">
        <f>E46*C46</f>
        <v>0</v>
      </c>
      <c r="G46" s="62"/>
    </row>
    <row r="47" spans="1:7" ht="30" x14ac:dyDescent="0.25">
      <c r="A47" s="32">
        <v>7.3</v>
      </c>
      <c r="B47" s="95" t="s">
        <v>53</v>
      </c>
      <c r="C47" s="96">
        <v>1</v>
      </c>
      <c r="D47" s="97" t="s">
        <v>5</v>
      </c>
      <c r="E47" s="98">
        <v>0</v>
      </c>
      <c r="F47" s="14">
        <f>E47*C47</f>
        <v>0</v>
      </c>
      <c r="G47" s="62"/>
    </row>
    <row r="48" spans="1:7" ht="15" x14ac:dyDescent="0.25">
      <c r="A48" s="32">
        <v>7.4</v>
      </c>
      <c r="B48" s="95" t="s">
        <v>51</v>
      </c>
      <c r="C48" s="96">
        <v>1</v>
      </c>
      <c r="D48" s="97" t="s">
        <v>5</v>
      </c>
      <c r="E48" s="98">
        <v>0</v>
      </c>
      <c r="F48" s="14">
        <f>E48*C48</f>
        <v>0</v>
      </c>
      <c r="G48" s="62"/>
    </row>
    <row r="49" spans="1:7" ht="15" x14ac:dyDescent="0.25">
      <c r="A49" s="32"/>
      <c r="B49" s="88"/>
      <c r="C49" s="76"/>
      <c r="D49" s="85"/>
      <c r="E49" s="77"/>
      <c r="F49" s="77"/>
      <c r="G49" s="15">
        <f>SUM(F44:F48)</f>
        <v>0</v>
      </c>
    </row>
    <row r="50" spans="1:7" ht="15.75" thickBot="1" x14ac:dyDescent="0.3">
      <c r="A50" s="32"/>
      <c r="B50" s="88"/>
      <c r="C50" s="76"/>
      <c r="D50" s="85"/>
      <c r="E50" s="77"/>
      <c r="F50" s="77"/>
      <c r="G50" s="27"/>
    </row>
    <row r="51" spans="1:7" ht="13.5" thickBot="1" x14ac:dyDescent="0.25">
      <c r="A51" s="33"/>
      <c r="B51" s="34"/>
      <c r="C51" s="71" t="s">
        <v>30</v>
      </c>
      <c r="D51" s="72"/>
      <c r="E51" s="73"/>
      <c r="F51" s="73"/>
      <c r="G51" s="74">
        <f>SUM(G49,)</f>
        <v>0</v>
      </c>
    </row>
    <row r="52" spans="1:7" ht="13.5" thickBot="1" x14ac:dyDescent="0.25">
      <c r="A52" s="32"/>
      <c r="B52" s="75"/>
      <c r="C52" s="76"/>
      <c r="D52" s="85"/>
      <c r="E52" s="77"/>
      <c r="F52" s="77"/>
      <c r="G52" s="62"/>
    </row>
    <row r="53" spans="1:7" ht="13.5" thickBot="1" x14ac:dyDescent="0.25">
      <c r="A53" s="33"/>
      <c r="B53" s="34"/>
      <c r="C53" s="35" t="s">
        <v>19</v>
      </c>
      <c r="D53" s="36"/>
      <c r="E53" s="37"/>
      <c r="F53" s="37"/>
      <c r="G53" s="38">
        <f>SUM(G51,G42,G32,G20)</f>
        <v>0</v>
      </c>
    </row>
    <row r="54" spans="1:7" x14ac:dyDescent="0.2">
      <c r="A54" s="39"/>
      <c r="D54" s="68"/>
      <c r="E54" s="69"/>
      <c r="F54" s="29"/>
      <c r="G54" s="27"/>
    </row>
    <row r="55" spans="1:7" ht="14.25" x14ac:dyDescent="0.2">
      <c r="A55" s="40" t="s">
        <v>20</v>
      </c>
      <c r="B55" s="41" t="s">
        <v>21</v>
      </c>
      <c r="C55" s="42"/>
      <c r="D55" s="43"/>
      <c r="E55" s="44"/>
      <c r="F55" s="45"/>
      <c r="G55" s="46"/>
    </row>
    <row r="56" spans="1:7" x14ac:dyDescent="0.2">
      <c r="A56" s="47">
        <v>1</v>
      </c>
      <c r="B56" s="48" t="s">
        <v>22</v>
      </c>
      <c r="C56" s="90">
        <v>0.1</v>
      </c>
      <c r="D56" s="13"/>
      <c r="E56" s="49"/>
      <c r="F56" s="14"/>
      <c r="G56" s="50">
        <f>G53*C56</f>
        <v>0</v>
      </c>
    </row>
    <row r="57" spans="1:7" x14ac:dyDescent="0.2">
      <c r="A57" s="47">
        <v>2</v>
      </c>
      <c r="B57" s="48" t="s">
        <v>23</v>
      </c>
      <c r="C57" s="89">
        <v>0.01</v>
      </c>
      <c r="D57" s="13"/>
      <c r="E57" s="49"/>
      <c r="F57" s="14"/>
      <c r="G57" s="50">
        <f>G53*C57</f>
        <v>0</v>
      </c>
    </row>
    <row r="58" spans="1:7" x14ac:dyDescent="0.2">
      <c r="A58" s="47">
        <v>3</v>
      </c>
      <c r="B58" s="48" t="s">
        <v>24</v>
      </c>
      <c r="C58" s="89">
        <v>0.01</v>
      </c>
      <c r="D58" s="13"/>
      <c r="E58" s="49"/>
      <c r="F58" s="14"/>
      <c r="G58" s="50">
        <f>G53*C58</f>
        <v>0</v>
      </c>
    </row>
    <row r="59" spans="1:7" x14ac:dyDescent="0.2">
      <c r="A59" s="47">
        <v>4</v>
      </c>
      <c r="B59" s="48" t="s">
        <v>31</v>
      </c>
      <c r="C59" s="91">
        <v>1E-3</v>
      </c>
      <c r="D59" s="13"/>
      <c r="E59" s="49"/>
      <c r="F59" s="14"/>
      <c r="G59" s="50">
        <f>G53*C59</f>
        <v>0</v>
      </c>
    </row>
    <row r="60" spans="1:7" x14ac:dyDescent="0.2">
      <c r="A60" s="47">
        <v>5</v>
      </c>
      <c r="B60" s="48" t="s">
        <v>32</v>
      </c>
      <c r="C60" s="90">
        <v>0.18</v>
      </c>
      <c r="D60" s="13"/>
      <c r="E60" s="49"/>
      <c r="F60" s="14"/>
      <c r="G60" s="50">
        <f>G56*C60</f>
        <v>0</v>
      </c>
    </row>
    <row r="61" spans="1:7" x14ac:dyDescent="0.2">
      <c r="A61" s="47">
        <v>6</v>
      </c>
      <c r="B61" s="48" t="s">
        <v>25</v>
      </c>
      <c r="C61" s="89">
        <v>0.01</v>
      </c>
      <c r="D61" s="13"/>
      <c r="E61" s="49"/>
      <c r="F61" s="14"/>
      <c r="G61" s="50">
        <f>G53*C61</f>
        <v>0</v>
      </c>
    </row>
    <row r="62" spans="1:7" x14ac:dyDescent="0.2">
      <c r="A62" s="47">
        <v>7</v>
      </c>
      <c r="B62" s="48" t="s">
        <v>26</v>
      </c>
      <c r="C62" s="89">
        <v>0.01</v>
      </c>
      <c r="D62" s="13"/>
      <c r="E62" s="49"/>
      <c r="F62" s="14"/>
      <c r="G62" s="50">
        <f>G53*C62</f>
        <v>0</v>
      </c>
    </row>
    <row r="63" spans="1:7" ht="13.5" thickBot="1" x14ac:dyDescent="0.25">
      <c r="A63" s="51"/>
      <c r="B63" s="70"/>
      <c r="C63" s="68"/>
      <c r="E63" s="69"/>
      <c r="F63" s="29"/>
      <c r="G63" s="27"/>
    </row>
    <row r="64" spans="1:7" ht="13.5" thickBot="1" x14ac:dyDescent="0.25">
      <c r="A64" s="52"/>
      <c r="B64" s="34"/>
      <c r="C64" s="35" t="s">
        <v>27</v>
      </c>
      <c r="D64" s="36"/>
      <c r="E64" s="37"/>
      <c r="F64" s="37"/>
      <c r="G64" s="38">
        <f>SUM(G56:G62)</f>
        <v>0</v>
      </c>
    </row>
    <row r="65" spans="1:7" ht="13.5" thickBot="1" x14ac:dyDescent="0.25">
      <c r="A65" s="51"/>
      <c r="E65" s="29"/>
      <c r="F65" s="29"/>
      <c r="G65" s="27"/>
    </row>
    <row r="66" spans="1:7" ht="15" thickBot="1" x14ac:dyDescent="0.25">
      <c r="A66" s="53"/>
      <c r="B66" s="54" t="s">
        <v>28</v>
      </c>
      <c r="C66" s="55"/>
      <c r="D66" s="55"/>
      <c r="E66" s="56"/>
      <c r="F66" s="56"/>
      <c r="G66" s="57">
        <f>SUM(G64,G53)</f>
        <v>0</v>
      </c>
    </row>
    <row r="67" spans="1:7" x14ac:dyDescent="0.2">
      <c r="A67" s="58"/>
      <c r="B67" s="59"/>
      <c r="C67" s="102"/>
      <c r="D67" s="59"/>
      <c r="E67" s="60"/>
      <c r="F67" s="60"/>
      <c r="G67" s="9"/>
    </row>
    <row r="68" spans="1:7" ht="14.25" x14ac:dyDescent="0.2">
      <c r="A68" s="79"/>
      <c r="B68" s="80"/>
      <c r="C68" s="81"/>
      <c r="D68" s="82"/>
      <c r="E68" s="83"/>
      <c r="F68" s="83"/>
      <c r="G68" s="84"/>
    </row>
    <row r="69" spans="1:7" ht="14.25" x14ac:dyDescent="0.2">
      <c r="A69" s="79"/>
      <c r="B69" s="80"/>
      <c r="C69" s="81"/>
      <c r="D69" s="82"/>
      <c r="E69" s="83"/>
      <c r="F69" s="83"/>
      <c r="G69" s="84"/>
    </row>
    <row r="70" spans="1:7" ht="15" thickBot="1" x14ac:dyDescent="0.25">
      <c r="A70" s="79"/>
      <c r="B70" s="80"/>
      <c r="C70" s="81"/>
      <c r="D70" s="82"/>
      <c r="E70" s="105"/>
      <c r="F70" s="105"/>
      <c r="G70" s="105"/>
    </row>
    <row r="71" spans="1:7" ht="14.25" x14ac:dyDescent="0.2">
      <c r="A71" s="79"/>
      <c r="B71" s="80"/>
      <c r="C71" s="81"/>
      <c r="D71" s="82"/>
      <c r="E71" s="106"/>
      <c r="F71" s="106"/>
      <c r="G71" s="106"/>
    </row>
    <row r="72" spans="1:7" x14ac:dyDescent="0.2">
      <c r="A72" s="51"/>
      <c r="B72" s="78"/>
      <c r="C72" s="85"/>
      <c r="D72" s="78"/>
      <c r="E72" s="107"/>
      <c r="F72" s="107"/>
      <c r="G72" s="107"/>
    </row>
    <row r="73" spans="1:7" x14ac:dyDescent="0.2">
      <c r="C73" s="1"/>
      <c r="D73" s="1"/>
      <c r="E73" s="1"/>
      <c r="F73" s="1"/>
      <c r="G73" s="1"/>
    </row>
  </sheetData>
  <mergeCells count="8">
    <mergeCell ref="E71:G71"/>
    <mergeCell ref="E72:G72"/>
    <mergeCell ref="A2:G2"/>
    <mergeCell ref="A3:G3"/>
    <mergeCell ref="A4:G4"/>
    <mergeCell ref="A5:G5"/>
    <mergeCell ref="A6:G6"/>
    <mergeCell ref="E70:G70"/>
  </mergeCells>
  <pageMargins left="0.7" right="0.7" top="0.75" bottom="0.75" header="0.3" footer="0.3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Tirso</dc:creator>
  <cp:keywords/>
  <dc:description/>
  <cp:lastModifiedBy>deny</cp:lastModifiedBy>
  <cp:revision/>
  <cp:lastPrinted>2026-09-14T09:33:18Z</cp:lastPrinted>
  <dcterms:created xsi:type="dcterms:W3CDTF">2014-06-25T19:33:23Z</dcterms:created>
  <dcterms:modified xsi:type="dcterms:W3CDTF">2026-09-14T09:35:00Z</dcterms:modified>
  <cp:category/>
  <cp:contentStatus/>
</cp:coreProperties>
</file>