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208 Acondicionamiento Jimaní\"/>
    </mc:Choice>
  </mc:AlternateContent>
  <xr:revisionPtr revIDLastSave="0" documentId="13_ncr:1_{0C13E4CD-DE17-4CAE-AFF2-5F542A7D2773}" xr6:coauthVersionLast="47" xr6:coauthVersionMax="47" xr10:uidLastSave="{00000000-0000-0000-0000-000000000000}"/>
  <bookViews>
    <workbookView xWindow="-120" yWindow="-120" windowWidth="29040" windowHeight="15720" xr2:uid="{21C627A6-4235-4D6C-91E8-64A0F879347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60" i="1" l="1"/>
  <c r="H59" i="1"/>
  <c r="H55" i="1"/>
  <c r="A56" i="1"/>
  <c r="A57" i="1" s="1"/>
  <c r="A52" i="1"/>
  <c r="H51" i="1"/>
  <c r="A43" i="1"/>
  <c r="A44" i="1" s="1"/>
  <c r="A45" i="1" s="1"/>
  <c r="A46" i="1" s="1"/>
  <c r="A48" i="1" s="1"/>
  <c r="D38" i="1"/>
  <c r="A37" i="1"/>
  <c r="A38" i="1" s="1"/>
  <c r="A39" i="1" s="1"/>
  <c r="D27" i="1"/>
  <c r="H26" i="1" s="1"/>
  <c r="A27" i="1"/>
  <c r="A28" i="1" s="1"/>
  <c r="A29" i="1" s="1"/>
  <c r="A30" i="1" s="1"/>
  <c r="A31" i="1" s="1"/>
  <c r="A32" i="1" s="1"/>
  <c r="H18" i="1"/>
  <c r="A19" i="1"/>
  <c r="A20" i="1" s="1"/>
  <c r="A21" i="1" s="1"/>
  <c r="A22" i="1" s="1"/>
  <c r="A23" i="1" s="1"/>
  <c r="D10" i="1"/>
  <c r="D8" i="1"/>
  <c r="D6" i="1"/>
  <c r="A6" i="1"/>
  <c r="A7" i="1" s="1"/>
  <c r="A8" i="1" s="1"/>
  <c r="A9" i="1" s="1"/>
  <c r="A10" i="1" s="1"/>
  <c r="A11" i="1" s="1"/>
  <c r="A12" i="1" s="1"/>
  <c r="A13" i="1" s="1"/>
  <c r="A14" i="1" s="1"/>
  <c r="A15" i="1" s="1"/>
  <c r="H42" i="1" l="1"/>
  <c r="H36" i="1"/>
  <c r="H5" i="1"/>
  <c r="H64" i="1" l="1"/>
  <c r="H65" i="1" s="1"/>
  <c r="H66" i="1" s="1"/>
</calcChain>
</file>

<file path=xl/sharedStrings.xml><?xml version="1.0" encoding="utf-8"?>
<sst xmlns="http://schemas.openxmlformats.org/spreadsheetml/2006/main" count="87" uniqueCount="55">
  <si>
    <t>PRESUPUESTO ESTIMADO DE COSTOS</t>
  </si>
  <si>
    <t>Servicio de Acondicionamiento de Espacios Adm. Jimaní, DGA</t>
  </si>
  <si>
    <t>No.</t>
  </si>
  <si>
    <t>Partidas</t>
  </si>
  <si>
    <t>Cantidad</t>
  </si>
  <si>
    <t>UND</t>
  </si>
  <si>
    <t>Precio Unitario (RD$)</t>
  </si>
  <si>
    <t>Precio Unitario Final (RD$)</t>
  </si>
  <si>
    <t>Total (RD$)</t>
  </si>
  <si>
    <t>TRABAJO PRELIMINARES</t>
  </si>
  <si>
    <t>Desmonte de ceramica.</t>
  </si>
  <si>
    <t>M2</t>
  </si>
  <si>
    <t>Desmonte de ventana corredera doble.</t>
  </si>
  <si>
    <t>P.A</t>
  </si>
  <si>
    <t>Desmonte de inodoros.</t>
  </si>
  <si>
    <t>Desmonte de mezcladoras.</t>
  </si>
  <si>
    <t xml:space="preserve">Desmonte de mezcladoras de duchas empotrable monomando. </t>
  </si>
  <si>
    <t>Desmonte de luminarias.</t>
  </si>
  <si>
    <t>Desmonte puertas en polimetal.</t>
  </si>
  <si>
    <t xml:space="preserve">Limpieza de imbornales. </t>
  </si>
  <si>
    <t>Bote de escombros.</t>
  </si>
  <si>
    <t>Limpieza continua y final.</t>
  </si>
  <si>
    <t xml:space="preserve">CONSTRUCCIÓN LIGERA </t>
  </si>
  <si>
    <t xml:space="preserve">Suministro e instalación de porcelanato de exterior antideslizante (0.60 x 0.60 ) tanto en entrada como en escaleras, color gris </t>
  </si>
  <si>
    <t>Suministro e instalación de porcelanato 0.50x0.50 mts, color beige.</t>
  </si>
  <si>
    <t>Suministro e instalación de ceramica antideslizante 0.50x0.50 mts , color marrón.</t>
  </si>
  <si>
    <t>Suministro e instalación de counter MDF Hidrófugo melaminado con colores instuticionales  con dimensiones de 1.98 mt de ancho, altura tope exterior 1.10 m mts, altura tope interior 0.80 m. Tope en madera de roble Maciza ¾ de espesor.</t>
  </si>
  <si>
    <t>Resane de muro en Sheetrock.</t>
  </si>
  <si>
    <t>INSTALACIONES ELÉCTRICAS</t>
  </si>
  <si>
    <t>Suministro e instalación de lamparas 2x2 empotradas.</t>
  </si>
  <si>
    <t>Suministro e instalación de bombillos de rosca led.</t>
  </si>
  <si>
    <t xml:space="preserve">Suministro e instalación de lámparas led de 100w para exteriores. </t>
  </si>
  <si>
    <t>Suministro e instalación de lámparas tipo cobra (área de parqueos).</t>
  </si>
  <si>
    <t xml:space="preserve">Conexión elétcrica de lámparas existentes en parqueos. </t>
  </si>
  <si>
    <t xml:space="preserve">Suministro e instalación de shutter de motor 1.40 x 2.20mts, color blanco. </t>
  </si>
  <si>
    <t>PUERTAS Y VENTANAS</t>
  </si>
  <si>
    <t>Suministro e instalación de puertas en polimetal color blanco, con dimensiones 0.80 mts x 2.10 mts</t>
  </si>
  <si>
    <t>Suministro y colocación de Paño fijo de cristal templado 3/8 ", con Perfil metalico para soporte de cristal templado 3/8 "</t>
  </si>
  <si>
    <t xml:space="preserve">Suministro y colocación de brazo hidraulico para puerta. </t>
  </si>
  <si>
    <t>Sanitario</t>
  </si>
  <si>
    <t xml:space="preserve">Suministro e instalación de inodoro servicio eco blanco + salidas, con tapa, dos piezas(incluye accesorios nuevos). </t>
  </si>
  <si>
    <t>Suministro e instalación de lavamanos de pedestal, color blanco (incluye mezcladora y accesorios nuevos).</t>
  </si>
  <si>
    <t xml:space="preserve">Suministro e instalación de mezcladora para ducha empotrable monomando. </t>
  </si>
  <si>
    <t xml:space="preserve">Suministro e instalación de mezcladora para fregadero. </t>
  </si>
  <si>
    <t xml:space="preserve">Suministro e instalación de mezcladora para lavamanos. </t>
  </si>
  <si>
    <t>Suministro e instalación de repuesto rejilla 2" redonda de piso de metal  con tornillos.</t>
  </si>
  <si>
    <t xml:space="preserve">CLIMATIZACIÓN </t>
  </si>
  <si>
    <t>Suministro  e instalación de aire acondicionado tipo split de 18000 BTU.</t>
  </si>
  <si>
    <t>PINTURA</t>
  </si>
  <si>
    <t xml:space="preserve">Suministro y aplicación de dos manos de pintura color blanco 00 para muros  internos y externos. </t>
  </si>
  <si>
    <t>Suministro y aplicación de pintura acrílica superior en exterior, color azul positivo institucional.</t>
  </si>
  <si>
    <t>LETREROS</t>
  </si>
  <si>
    <t xml:space="preserve">TOTAL GASTOS </t>
  </si>
  <si>
    <t>ITBIS 18% DEL TOTAL DE GASTOS</t>
  </si>
  <si>
    <t>TOTAL GENERAL PRESUPUESTADO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</si>
</sst>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RD$&quot;* #,##0.00_);_(&quot;RD$&quot;* \(#,##0.00\);_(&quot;RD$&quot;* &quot;-&quot;??_);_(@_)"/>
  </numFmts>
  <fonts count="10" x14ac:knownFonts="1">
    <font>
      <sz val="11"/>
      <color theme="1"/>
      <name val="Aptos Narrow"/>
      <family val="2"/>
      <scheme val="minor"/>
    </font>
    <font>
      <sz val="20"/>
      <name val="Aptos Narrow"/>
      <family val="2"/>
      <scheme val="minor"/>
    </font>
    <font>
      <b/>
      <sz val="20"/>
      <color rgb="FF000000"/>
      <name val="Aptos Narrow"/>
      <family val="2"/>
      <scheme val="minor"/>
    </font>
    <font>
      <b/>
      <sz val="17"/>
      <color rgb="FF000000"/>
      <name val="Aptos Narrow"/>
      <family val="2"/>
      <scheme val="minor"/>
    </font>
    <font>
      <b/>
      <sz val="13.5"/>
      <color theme="1"/>
      <name val="Century Gothic"/>
      <family val="2"/>
    </font>
    <font>
      <b/>
      <sz val="19"/>
      <color rgb="FF000000"/>
      <name val="Aptos Narrow"/>
      <family val="2"/>
      <scheme val="minor"/>
    </font>
    <font>
      <sz val="13.5"/>
      <color theme="1"/>
      <name val="Aptos Narrow"/>
      <family val="2"/>
      <scheme val="minor"/>
    </font>
    <font>
      <sz val="13.5"/>
      <color theme="1"/>
      <name val="Century Gothic"/>
      <family val="2"/>
    </font>
    <font>
      <b/>
      <sz val="17"/>
      <color theme="1"/>
      <name val="Aptos Narrow"/>
      <family val="2"/>
      <scheme val="minor"/>
    </font>
    <font>
      <u val="doubleAccounting"/>
      <sz val="17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44B3E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44" fontId="5" fillId="5" borderId="4" xfId="0" applyNumberFormat="1" applyFont="1" applyFill="1" applyBorder="1" applyAlignment="1">
      <alignment vertical="center"/>
    </xf>
    <xf numFmtId="2" fontId="6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right" vertical="center"/>
    </xf>
    <xf numFmtId="2" fontId="6" fillId="0" borderId="7" xfId="0" applyNumberFormat="1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164" fontId="7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164" fontId="8" fillId="4" borderId="4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/>
    <xf numFmtId="2" fontId="8" fillId="4" borderId="5" xfId="0" applyNumberFormat="1" applyFont="1" applyFill="1" applyBorder="1"/>
    <xf numFmtId="2" fontId="8" fillId="6" borderId="0" xfId="0" applyNumberFormat="1" applyFont="1" applyFill="1"/>
    <xf numFmtId="164" fontId="9" fillId="6" borderId="6" xfId="0" applyNumberFormat="1" applyFont="1" applyFill="1" applyBorder="1" applyAlignment="1">
      <alignment vertical="center"/>
    </xf>
    <xf numFmtId="164" fontId="8" fillId="6" borderId="7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8" fillId="4" borderId="5" xfId="0" applyFont="1" applyFill="1" applyBorder="1" applyAlignment="1">
      <alignment horizontal="center"/>
    </xf>
    <xf numFmtId="0" fontId="8" fillId="6" borderId="10" xfId="0" applyFont="1" applyFill="1" applyBorder="1" applyAlignment="1">
      <alignment horizontal="center"/>
    </xf>
    <xf numFmtId="0" fontId="8" fillId="6" borderId="11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4E3C9-81D1-4BCA-BD24-DE667EDD703D}">
  <dimension ref="A1:H67"/>
  <sheetViews>
    <sheetView tabSelected="1" workbookViewId="0">
      <selection activeCell="G4" sqref="G4"/>
    </sheetView>
  </sheetViews>
  <sheetFormatPr baseColWidth="10" defaultRowHeight="15" x14ac:dyDescent="0.25"/>
  <cols>
    <col min="2" max="2" width="68.42578125" customWidth="1"/>
    <col min="6" max="6" width="21.7109375" customWidth="1"/>
    <col min="7" max="7" width="25.7109375" customWidth="1"/>
    <col min="8" max="8" width="28.5703125" customWidth="1"/>
  </cols>
  <sheetData>
    <row r="1" spans="1:8" ht="26.25" x14ac:dyDescent="0.4">
      <c r="A1" s="4"/>
      <c r="B1" s="4"/>
      <c r="C1" s="1"/>
      <c r="D1" s="2"/>
      <c r="E1" s="3"/>
      <c r="F1" s="5"/>
      <c r="G1" s="6"/>
      <c r="H1" s="1"/>
    </row>
    <row r="2" spans="1:8" ht="26.25" x14ac:dyDescent="0.4">
      <c r="A2" s="41" t="s">
        <v>0</v>
      </c>
      <c r="B2" s="41"/>
      <c r="C2" s="41"/>
      <c r="D2" s="41"/>
      <c r="E2" s="41"/>
      <c r="F2" s="41"/>
      <c r="G2" s="41"/>
      <c r="H2" s="41"/>
    </row>
    <row r="3" spans="1:8" ht="27" thickBot="1" x14ac:dyDescent="0.45">
      <c r="A3" s="42" t="s">
        <v>1</v>
      </c>
      <c r="B3" s="42"/>
      <c r="C3" s="42"/>
      <c r="D3" s="42"/>
      <c r="E3" s="42"/>
      <c r="F3" s="42"/>
      <c r="G3" s="42"/>
      <c r="H3" s="42"/>
    </row>
    <row r="4" spans="1:8" ht="90.75" thickBot="1" x14ac:dyDescent="0.3">
      <c r="A4" s="7" t="s">
        <v>2</v>
      </c>
      <c r="B4" s="43" t="s">
        <v>3</v>
      </c>
      <c r="C4" s="44"/>
      <c r="D4" s="7" t="s">
        <v>4</v>
      </c>
      <c r="E4" s="7" t="s">
        <v>5</v>
      </c>
      <c r="F4" s="8" t="s">
        <v>6</v>
      </c>
      <c r="G4" s="8" t="s">
        <v>7</v>
      </c>
      <c r="H4" s="7" t="s">
        <v>8</v>
      </c>
    </row>
    <row r="5" spans="1:8" ht="33.75" customHeight="1" thickBot="1" x14ac:dyDescent="0.3">
      <c r="A5" s="9">
        <v>1</v>
      </c>
      <c r="B5" s="10" t="s">
        <v>9</v>
      </c>
      <c r="C5" s="11"/>
      <c r="D5" s="11"/>
      <c r="E5" s="11"/>
      <c r="F5" s="11"/>
      <c r="G5" s="12"/>
      <c r="H5" s="13">
        <f>SUM(G6:G15)</f>
        <v>0</v>
      </c>
    </row>
    <row r="6" spans="1:8" ht="18" x14ac:dyDescent="0.25">
      <c r="A6" s="14">
        <f>A5+0.01</f>
        <v>1.01</v>
      </c>
      <c r="B6" s="29" t="s">
        <v>10</v>
      </c>
      <c r="C6" s="29"/>
      <c r="D6" s="14">
        <f>28+13.72+20</f>
        <v>61.72</v>
      </c>
      <c r="E6" s="15" t="s">
        <v>11</v>
      </c>
      <c r="F6" s="16"/>
      <c r="G6" s="16"/>
    </row>
    <row r="7" spans="1:8" ht="18" x14ac:dyDescent="0.3">
      <c r="A7" s="17">
        <f t="shared" ref="A7:A15" si="0">A6+0.01</f>
        <v>1.02</v>
      </c>
      <c r="B7" s="38" t="s">
        <v>12</v>
      </c>
      <c r="C7" s="39"/>
      <c r="D7" s="18">
        <v>1</v>
      </c>
      <c r="E7" s="19" t="s">
        <v>13</v>
      </c>
      <c r="F7" s="20"/>
      <c r="G7" s="20"/>
    </row>
    <row r="8" spans="1:8" ht="18" x14ac:dyDescent="0.3">
      <c r="A8" s="17">
        <f t="shared" si="0"/>
        <v>1.03</v>
      </c>
      <c r="B8" s="38" t="s">
        <v>14</v>
      </c>
      <c r="C8" s="39"/>
      <c r="D8" s="18">
        <f>D43</f>
        <v>6</v>
      </c>
      <c r="E8" s="19" t="s">
        <v>5</v>
      </c>
      <c r="F8" s="20"/>
      <c r="G8" s="20"/>
    </row>
    <row r="9" spans="1:8" ht="18" x14ac:dyDescent="0.3">
      <c r="A9" s="17">
        <f t="shared" si="0"/>
        <v>1.04</v>
      </c>
      <c r="B9" s="38" t="s">
        <v>15</v>
      </c>
      <c r="C9" s="39"/>
      <c r="D9" s="18">
        <v>4</v>
      </c>
      <c r="E9" s="19" t="s">
        <v>5</v>
      </c>
      <c r="F9" s="20"/>
      <c r="G9" s="20"/>
    </row>
    <row r="10" spans="1:8" ht="18" x14ac:dyDescent="0.25">
      <c r="A10" s="17">
        <f t="shared" si="0"/>
        <v>1.05</v>
      </c>
      <c r="B10" s="36" t="s">
        <v>16</v>
      </c>
      <c r="C10" s="37"/>
      <c r="D10" s="17">
        <f>D45</f>
        <v>1</v>
      </c>
      <c r="E10" s="21" t="s">
        <v>5</v>
      </c>
      <c r="F10" s="20"/>
      <c r="G10" s="20"/>
    </row>
    <row r="11" spans="1:8" ht="18" x14ac:dyDescent="0.3">
      <c r="A11" s="17">
        <f t="shared" si="0"/>
        <v>1.06</v>
      </c>
      <c r="B11" s="38" t="s">
        <v>17</v>
      </c>
      <c r="C11" s="39"/>
      <c r="D11" s="18">
        <v>1</v>
      </c>
      <c r="E11" s="19" t="s">
        <v>13</v>
      </c>
      <c r="F11" s="20"/>
      <c r="G11" s="20"/>
    </row>
    <row r="12" spans="1:8" ht="18" x14ac:dyDescent="0.3">
      <c r="A12" s="17">
        <f t="shared" si="0"/>
        <v>1.07</v>
      </c>
      <c r="B12" s="38" t="s">
        <v>18</v>
      </c>
      <c r="C12" s="39"/>
      <c r="D12" s="18">
        <v>4</v>
      </c>
      <c r="E12" s="19" t="s">
        <v>5</v>
      </c>
      <c r="F12" s="20"/>
      <c r="G12" s="20"/>
    </row>
    <row r="13" spans="1:8" ht="18" x14ac:dyDescent="0.3">
      <c r="A13" s="17">
        <f t="shared" si="0"/>
        <v>1.08</v>
      </c>
      <c r="B13" s="35" t="s">
        <v>19</v>
      </c>
      <c r="C13" s="35"/>
      <c r="D13" s="18">
        <v>1</v>
      </c>
      <c r="E13" s="19" t="s">
        <v>13</v>
      </c>
      <c r="F13" s="20"/>
      <c r="G13" s="20"/>
    </row>
    <row r="14" spans="1:8" ht="18" x14ac:dyDescent="0.3">
      <c r="A14" s="17">
        <f>A13+0.01</f>
        <v>1.0900000000000001</v>
      </c>
      <c r="B14" s="35" t="s">
        <v>20</v>
      </c>
      <c r="C14" s="35"/>
      <c r="D14" s="18">
        <v>1</v>
      </c>
      <c r="E14" s="19" t="s">
        <v>13</v>
      </c>
      <c r="F14" s="20"/>
      <c r="G14" s="20"/>
    </row>
    <row r="15" spans="1:8" ht="18" x14ac:dyDescent="0.3">
      <c r="A15" s="17">
        <f t="shared" si="0"/>
        <v>1.1000000000000001</v>
      </c>
      <c r="B15" s="35" t="s">
        <v>21</v>
      </c>
      <c r="C15" s="35"/>
      <c r="D15" s="18">
        <v>1</v>
      </c>
      <c r="E15" s="19" t="s">
        <v>13</v>
      </c>
      <c r="F15" s="20"/>
      <c r="G15" s="20"/>
    </row>
    <row r="17" spans="1:8" ht="15.75" thickBot="1" x14ac:dyDescent="0.3"/>
    <row r="18" spans="1:8" ht="31.5" customHeight="1" thickBot="1" x14ac:dyDescent="0.3">
      <c r="A18" s="9">
        <v>2</v>
      </c>
      <c r="B18" s="10" t="s">
        <v>22</v>
      </c>
      <c r="C18" s="11"/>
      <c r="D18" s="11"/>
      <c r="E18" s="11"/>
      <c r="F18" s="11"/>
      <c r="G18" s="12"/>
      <c r="H18" s="13">
        <f>SUM(G19:G23)</f>
        <v>0</v>
      </c>
    </row>
    <row r="19" spans="1:8" ht="39.75" customHeight="1" x14ac:dyDescent="0.25">
      <c r="A19" s="14">
        <f>A18+0.01</f>
        <v>2.0099999999999998</v>
      </c>
      <c r="B19" s="29" t="s">
        <v>23</v>
      </c>
      <c r="C19" s="29"/>
      <c r="D19" s="14">
        <v>28.5</v>
      </c>
      <c r="E19" s="15" t="s">
        <v>11</v>
      </c>
      <c r="F19" s="16"/>
      <c r="G19" s="16"/>
    </row>
    <row r="20" spans="1:8" ht="38.25" customHeight="1" x14ac:dyDescent="0.25">
      <c r="A20" s="17">
        <f t="shared" ref="A20:A23" si="1">A19+0.01</f>
        <v>2.0199999999999996</v>
      </c>
      <c r="B20" s="28" t="s">
        <v>24</v>
      </c>
      <c r="C20" s="28"/>
      <c r="D20" s="17">
        <v>13.72</v>
      </c>
      <c r="E20" s="21" t="s">
        <v>11</v>
      </c>
      <c r="F20" s="20"/>
      <c r="G20" s="20"/>
    </row>
    <row r="21" spans="1:8" ht="47.25" customHeight="1" x14ac:dyDescent="0.25">
      <c r="A21" s="17">
        <f t="shared" si="1"/>
        <v>2.0299999999999994</v>
      </c>
      <c r="B21" s="36" t="s">
        <v>25</v>
      </c>
      <c r="C21" s="37"/>
      <c r="D21" s="17">
        <v>35</v>
      </c>
      <c r="E21" s="21" t="s">
        <v>11</v>
      </c>
      <c r="F21" s="20"/>
      <c r="G21" s="20"/>
    </row>
    <row r="22" spans="1:8" ht="67.5" customHeight="1" x14ac:dyDescent="0.25">
      <c r="A22" s="17">
        <f t="shared" si="1"/>
        <v>2.0399999999999991</v>
      </c>
      <c r="B22" s="28" t="s">
        <v>26</v>
      </c>
      <c r="C22" s="35"/>
      <c r="D22" s="17">
        <v>1</v>
      </c>
      <c r="E22" s="21" t="s">
        <v>5</v>
      </c>
      <c r="F22" s="20"/>
      <c r="G22" s="20"/>
    </row>
    <row r="23" spans="1:8" ht="18" x14ac:dyDescent="0.25">
      <c r="A23" s="17">
        <f t="shared" si="1"/>
        <v>2.0499999999999989</v>
      </c>
      <c r="B23" s="38" t="s">
        <v>27</v>
      </c>
      <c r="C23" s="39"/>
      <c r="D23" s="17">
        <v>15</v>
      </c>
      <c r="E23" s="21" t="s">
        <v>11</v>
      </c>
      <c r="F23" s="20"/>
      <c r="G23" s="20"/>
    </row>
    <row r="25" spans="1:8" ht="15.75" thickBot="1" x14ac:dyDescent="0.3"/>
    <row r="26" spans="1:8" ht="24" customHeight="1" thickBot="1" x14ac:dyDescent="0.3">
      <c r="A26" s="9">
        <v>3</v>
      </c>
      <c r="B26" s="10" t="s">
        <v>28</v>
      </c>
      <c r="C26" s="11"/>
      <c r="D26" s="11"/>
      <c r="E26" s="11"/>
      <c r="F26" s="11"/>
      <c r="G26" s="12"/>
      <c r="H26" s="13">
        <f>SUM(G27:G32)</f>
        <v>0</v>
      </c>
    </row>
    <row r="27" spans="1:8" ht="18" x14ac:dyDescent="0.25">
      <c r="A27" s="14">
        <f>A26+0.01</f>
        <v>3.01</v>
      </c>
      <c r="B27" s="40" t="s">
        <v>29</v>
      </c>
      <c r="C27" s="40"/>
      <c r="D27" s="14">
        <f>6+15</f>
        <v>21</v>
      </c>
      <c r="E27" s="15" t="s">
        <v>5</v>
      </c>
      <c r="F27" s="16"/>
      <c r="G27" s="16"/>
    </row>
    <row r="28" spans="1:8" ht="18" x14ac:dyDescent="0.25">
      <c r="A28" s="17">
        <f t="shared" ref="A28:A32" si="2">A27+0.01</f>
        <v>3.0199999999999996</v>
      </c>
      <c r="B28" s="35" t="s">
        <v>30</v>
      </c>
      <c r="C28" s="35"/>
      <c r="D28" s="17">
        <v>20</v>
      </c>
      <c r="E28" s="21" t="s">
        <v>5</v>
      </c>
      <c r="F28" s="20"/>
      <c r="G28" s="20"/>
    </row>
    <row r="29" spans="1:8" ht="18" x14ac:dyDescent="0.25">
      <c r="A29" s="17">
        <f t="shared" si="2"/>
        <v>3.0299999999999994</v>
      </c>
      <c r="B29" s="28" t="s">
        <v>31</v>
      </c>
      <c r="C29" s="28"/>
      <c r="D29" s="17">
        <v>3</v>
      </c>
      <c r="E29" s="21" t="s">
        <v>5</v>
      </c>
      <c r="F29" s="20"/>
      <c r="G29" s="20"/>
    </row>
    <row r="30" spans="1:8" ht="18" x14ac:dyDescent="0.25">
      <c r="A30" s="17">
        <f t="shared" si="2"/>
        <v>3.0399999999999991</v>
      </c>
      <c r="B30" s="28" t="s">
        <v>32</v>
      </c>
      <c r="C30" s="28"/>
      <c r="D30" s="17">
        <v>4</v>
      </c>
      <c r="E30" s="21" t="s">
        <v>5</v>
      </c>
      <c r="F30" s="20"/>
      <c r="G30" s="20"/>
    </row>
    <row r="31" spans="1:8" ht="18" x14ac:dyDescent="0.25">
      <c r="A31" s="17">
        <f t="shared" si="2"/>
        <v>3.0499999999999989</v>
      </c>
      <c r="B31" s="28" t="s">
        <v>33</v>
      </c>
      <c r="C31" s="28"/>
      <c r="D31" s="17">
        <v>3</v>
      </c>
      <c r="E31" s="21" t="s">
        <v>5</v>
      </c>
      <c r="F31" s="20"/>
      <c r="G31" s="20"/>
    </row>
    <row r="32" spans="1:8" ht="18" x14ac:dyDescent="0.25">
      <c r="A32" s="17">
        <f t="shared" si="2"/>
        <v>3.0599999999999987</v>
      </c>
      <c r="B32" s="28" t="s">
        <v>34</v>
      </c>
      <c r="C32" s="28"/>
      <c r="D32" s="17">
        <v>1</v>
      </c>
      <c r="E32" s="21" t="s">
        <v>5</v>
      </c>
      <c r="F32" s="20"/>
      <c r="G32" s="20"/>
    </row>
    <row r="35" spans="1:8" ht="15.75" thickBot="1" x14ac:dyDescent="0.3"/>
    <row r="36" spans="1:8" ht="26.25" customHeight="1" thickBot="1" x14ac:dyDescent="0.3">
      <c r="A36" s="9">
        <v>4</v>
      </c>
      <c r="B36" s="10" t="s">
        <v>35</v>
      </c>
      <c r="C36" s="11"/>
      <c r="D36" s="11"/>
      <c r="E36" s="11"/>
      <c r="F36" s="11"/>
      <c r="G36" s="12"/>
      <c r="H36" s="13">
        <f>SUM(G37:G39)</f>
        <v>0</v>
      </c>
    </row>
    <row r="37" spans="1:8" ht="39" customHeight="1" x14ac:dyDescent="0.25">
      <c r="A37" s="14">
        <f>A36+0.01</f>
        <v>4.01</v>
      </c>
      <c r="B37" s="29" t="s">
        <v>36</v>
      </c>
      <c r="C37" s="29"/>
      <c r="D37" s="14">
        <v>4</v>
      </c>
      <c r="E37" s="15" t="s">
        <v>5</v>
      </c>
      <c r="F37" s="20"/>
      <c r="G37" s="16"/>
    </row>
    <row r="38" spans="1:8" ht="36.75" customHeight="1" x14ac:dyDescent="0.25">
      <c r="A38" s="17">
        <f t="shared" ref="A38:A39" si="3">A37+0.01</f>
        <v>4.0199999999999996</v>
      </c>
      <c r="B38" s="28" t="s">
        <v>37</v>
      </c>
      <c r="C38" s="35"/>
      <c r="D38" s="17">
        <f>1.98*1.1</f>
        <v>2.1779999999999999</v>
      </c>
      <c r="E38" s="21" t="s">
        <v>11</v>
      </c>
      <c r="F38" s="20"/>
      <c r="G38" s="20"/>
    </row>
    <row r="39" spans="1:8" ht="18" x14ac:dyDescent="0.25">
      <c r="A39" s="17">
        <f t="shared" si="3"/>
        <v>4.0299999999999994</v>
      </c>
      <c r="B39" s="28" t="s">
        <v>38</v>
      </c>
      <c r="C39" s="28"/>
      <c r="D39" s="17">
        <v>1</v>
      </c>
      <c r="E39" s="21" t="s">
        <v>5</v>
      </c>
      <c r="F39" s="20"/>
      <c r="G39" s="20"/>
    </row>
    <row r="41" spans="1:8" ht="15.75" thickBot="1" x14ac:dyDescent="0.3"/>
    <row r="42" spans="1:8" ht="21" customHeight="1" thickBot="1" x14ac:dyDescent="0.3">
      <c r="A42" s="9">
        <v>5</v>
      </c>
      <c r="B42" s="10" t="s">
        <v>39</v>
      </c>
      <c r="C42" s="11"/>
      <c r="D42" s="11"/>
      <c r="E42" s="11"/>
      <c r="F42" s="11"/>
      <c r="G42" s="12"/>
      <c r="H42" s="13">
        <f>SUM(G43:G48)</f>
        <v>0</v>
      </c>
    </row>
    <row r="43" spans="1:8" ht="40.5" customHeight="1" x14ac:dyDescent="0.25">
      <c r="A43" s="14">
        <f>A42+0.01</f>
        <v>5.01</v>
      </c>
      <c r="B43" s="29" t="s">
        <v>40</v>
      </c>
      <c r="C43" s="29"/>
      <c r="D43" s="14">
        <v>6</v>
      </c>
      <c r="E43" s="15" t="s">
        <v>5</v>
      </c>
      <c r="F43" s="16"/>
      <c r="G43" s="16"/>
    </row>
    <row r="44" spans="1:8" ht="41.25" customHeight="1" x14ac:dyDescent="0.25">
      <c r="A44" s="17">
        <f t="shared" ref="A44:A46" si="4">A43+0.01</f>
        <v>5.0199999999999996</v>
      </c>
      <c r="B44" s="36" t="s">
        <v>41</v>
      </c>
      <c r="C44" s="37"/>
      <c r="D44" s="17">
        <v>3</v>
      </c>
      <c r="E44" s="21" t="s">
        <v>5</v>
      </c>
      <c r="F44" s="20"/>
      <c r="G44" s="20"/>
    </row>
    <row r="45" spans="1:8" ht="18" x14ac:dyDescent="0.25">
      <c r="A45" s="17">
        <f t="shared" si="4"/>
        <v>5.0299999999999994</v>
      </c>
      <c r="B45" s="28" t="s">
        <v>42</v>
      </c>
      <c r="C45" s="28"/>
      <c r="D45" s="17">
        <v>1</v>
      </c>
      <c r="E45" s="21" t="s">
        <v>5</v>
      </c>
      <c r="F45" s="20"/>
      <c r="G45" s="20"/>
    </row>
    <row r="46" spans="1:8" ht="18" x14ac:dyDescent="0.25">
      <c r="A46" s="17">
        <f t="shared" si="4"/>
        <v>5.0399999999999991</v>
      </c>
      <c r="B46" s="28" t="s">
        <v>43</v>
      </c>
      <c r="C46" s="28"/>
      <c r="D46" s="17">
        <v>1</v>
      </c>
      <c r="E46" s="21" t="s">
        <v>5</v>
      </c>
      <c r="F46" s="20"/>
      <c r="G46" s="20"/>
    </row>
    <row r="47" spans="1:8" ht="18" x14ac:dyDescent="0.25">
      <c r="A47" s="17"/>
      <c r="B47" s="28" t="s">
        <v>44</v>
      </c>
      <c r="C47" s="28"/>
      <c r="D47" s="17">
        <v>2</v>
      </c>
      <c r="E47" s="21" t="s">
        <v>5</v>
      </c>
      <c r="F47" s="20"/>
      <c r="G47" s="20"/>
    </row>
    <row r="48" spans="1:8" ht="46.5" customHeight="1" x14ac:dyDescent="0.25">
      <c r="A48" s="17">
        <f>A46+0.01</f>
        <v>5.0499999999999989</v>
      </c>
      <c r="B48" s="28" t="s">
        <v>45</v>
      </c>
      <c r="C48" s="28"/>
      <c r="D48" s="17">
        <v>4</v>
      </c>
      <c r="E48" s="21" t="s">
        <v>5</v>
      </c>
      <c r="F48" s="20"/>
      <c r="G48" s="20"/>
    </row>
    <row r="50" spans="1:8" ht="15.75" thickBot="1" x14ac:dyDescent="0.3"/>
    <row r="51" spans="1:8" ht="25.5" thickBot="1" x14ac:dyDescent="0.3">
      <c r="A51" s="9">
        <v>6</v>
      </c>
      <c r="B51" s="10" t="s">
        <v>46</v>
      </c>
      <c r="C51" s="11"/>
      <c r="D51" s="11"/>
      <c r="E51" s="11"/>
      <c r="F51" s="11"/>
      <c r="G51" s="12"/>
      <c r="H51" s="13">
        <f>SUM(G52)</f>
        <v>0</v>
      </c>
    </row>
    <row r="52" spans="1:8" ht="18" x14ac:dyDescent="0.25">
      <c r="A52" s="14">
        <f>A51+0.01</f>
        <v>6.01</v>
      </c>
      <c r="B52" s="29" t="s">
        <v>47</v>
      </c>
      <c r="C52" s="29"/>
      <c r="D52" s="14">
        <v>3</v>
      </c>
      <c r="E52" s="15" t="s">
        <v>5</v>
      </c>
      <c r="F52" s="16"/>
      <c r="G52" s="16"/>
    </row>
    <row r="54" spans="1:8" ht="15.75" thickBot="1" x14ac:dyDescent="0.3"/>
    <row r="55" spans="1:8" ht="23.25" thickBot="1" x14ac:dyDescent="0.3">
      <c r="A55" s="9">
        <v>7</v>
      </c>
      <c r="B55" s="10" t="s">
        <v>48</v>
      </c>
      <c r="C55" s="11"/>
      <c r="D55" s="11"/>
      <c r="E55" s="11"/>
      <c r="F55" s="11"/>
      <c r="G55" s="12"/>
      <c r="H55" s="22">
        <f>SUM(G56:G57)</f>
        <v>0</v>
      </c>
    </row>
    <row r="56" spans="1:8" ht="59.25" customHeight="1" x14ac:dyDescent="0.25">
      <c r="A56" s="14">
        <f>A55+0.01</f>
        <v>7.01</v>
      </c>
      <c r="B56" s="29" t="s">
        <v>49</v>
      </c>
      <c r="C56" s="29"/>
      <c r="D56" s="14">
        <v>950</v>
      </c>
      <c r="E56" s="15" t="s">
        <v>11</v>
      </c>
      <c r="F56" s="16"/>
      <c r="G56" s="16"/>
    </row>
    <row r="57" spans="1:8" ht="46.5" customHeight="1" x14ac:dyDescent="0.25">
      <c r="A57" s="17">
        <f>A56+0.01</f>
        <v>7.02</v>
      </c>
      <c r="B57" s="28" t="s">
        <v>50</v>
      </c>
      <c r="C57" s="28"/>
      <c r="D57" s="17">
        <v>500</v>
      </c>
      <c r="E57" s="21" t="s">
        <v>11</v>
      </c>
      <c r="F57" s="20"/>
      <c r="G57" s="20"/>
    </row>
    <row r="58" spans="1:8" ht="15.75" thickBot="1" x14ac:dyDescent="0.3"/>
    <row r="59" spans="1:8" ht="23.25" thickBot="1" x14ac:dyDescent="0.3">
      <c r="A59" s="9">
        <v>7</v>
      </c>
      <c r="B59" s="10" t="s">
        <v>51</v>
      </c>
      <c r="C59" s="11"/>
      <c r="D59" s="11"/>
      <c r="E59" s="11"/>
      <c r="F59" s="11"/>
      <c r="G59" s="12"/>
      <c r="H59" s="22">
        <f>SUM(G60)</f>
        <v>0</v>
      </c>
    </row>
    <row r="60" spans="1:8" ht="18" x14ac:dyDescent="0.25">
      <c r="A60" s="14">
        <f>A59+0.01</f>
        <v>7.01</v>
      </c>
      <c r="B60" s="29"/>
      <c r="C60" s="29"/>
      <c r="D60" s="14">
        <v>1</v>
      </c>
      <c r="E60" s="15" t="s">
        <v>13</v>
      </c>
      <c r="F60" s="16"/>
      <c r="G60" s="16"/>
    </row>
    <row r="63" spans="1:8" ht="15.75" thickBot="1" x14ac:dyDescent="0.3"/>
    <row r="64" spans="1:8" ht="23.25" thickBot="1" x14ac:dyDescent="0.4">
      <c r="A64" s="23"/>
      <c r="B64" s="24"/>
      <c r="C64" s="24"/>
      <c r="D64" s="24"/>
      <c r="E64" s="24"/>
      <c r="F64" s="30" t="s">
        <v>52</v>
      </c>
      <c r="G64" s="30"/>
      <c r="H64" s="22">
        <f>SUM(H5:H63)</f>
        <v>0</v>
      </c>
    </row>
    <row r="65" spans="1:8" ht="24.75" x14ac:dyDescent="0.35">
      <c r="A65" s="25"/>
      <c r="D65" s="25"/>
      <c r="E65" s="25"/>
      <c r="F65" s="31" t="s">
        <v>53</v>
      </c>
      <c r="G65" s="32"/>
      <c r="H65" s="26">
        <f>H64*0.18</f>
        <v>0</v>
      </c>
    </row>
    <row r="66" spans="1:8" ht="22.5" x14ac:dyDescent="0.35">
      <c r="A66" s="25"/>
      <c r="B66" s="25"/>
      <c r="C66" s="25"/>
      <c r="D66" s="25"/>
      <c r="E66" s="25"/>
      <c r="F66" s="33" t="s">
        <v>54</v>
      </c>
      <c r="G66" s="34"/>
      <c r="H66" s="27">
        <f>SUM(H64:H65)</f>
        <v>0</v>
      </c>
    </row>
    <row r="67" spans="1:8" ht="22.5" x14ac:dyDescent="0.35">
      <c r="B67" s="25"/>
      <c r="C67" s="25"/>
    </row>
  </sheetData>
  <mergeCells count="40">
    <mergeCell ref="B13:C13"/>
    <mergeCell ref="A2:H2"/>
    <mergeCell ref="A3:H3"/>
    <mergeCell ref="B4:C4"/>
    <mergeCell ref="B6:C6"/>
    <mergeCell ref="B7:C7"/>
    <mergeCell ref="B8:C8"/>
    <mergeCell ref="B9:C9"/>
    <mergeCell ref="B10:C10"/>
    <mergeCell ref="B11:C11"/>
    <mergeCell ref="B12:C12"/>
    <mergeCell ref="B31:C31"/>
    <mergeCell ref="B14:C14"/>
    <mergeCell ref="B15:C15"/>
    <mergeCell ref="B19:C19"/>
    <mergeCell ref="B20:C20"/>
    <mergeCell ref="B21:C21"/>
    <mergeCell ref="B22:C22"/>
    <mergeCell ref="B23:C23"/>
    <mergeCell ref="B27:C27"/>
    <mergeCell ref="B28:C28"/>
    <mergeCell ref="B29:C29"/>
    <mergeCell ref="B30:C30"/>
    <mergeCell ref="B56:C56"/>
    <mergeCell ref="B32:C32"/>
    <mergeCell ref="B37:C37"/>
    <mergeCell ref="B38:C38"/>
    <mergeCell ref="B39:C39"/>
    <mergeCell ref="B43:C43"/>
    <mergeCell ref="B44:C44"/>
    <mergeCell ref="B45:C45"/>
    <mergeCell ref="B46:C46"/>
    <mergeCell ref="B47:C47"/>
    <mergeCell ref="B48:C48"/>
    <mergeCell ref="B52:C52"/>
    <mergeCell ref="B57:C57"/>
    <mergeCell ref="B60:C60"/>
    <mergeCell ref="F64:G64"/>
    <mergeCell ref="F65:G65"/>
    <mergeCell ref="F66:G6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Kimberley Nicole Martinez Naut</dc:creator>
  <cp:lastModifiedBy>Marializ Alexandra Casado Feliz</cp:lastModifiedBy>
  <dcterms:created xsi:type="dcterms:W3CDTF">2026-09-12T17:28:21Z</dcterms:created>
  <dcterms:modified xsi:type="dcterms:W3CDTF">2026-09-17T19:27:55Z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2026-09-12T17:31:21Z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70ae64cc-94b6-470a-a691-ecf78129ce08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