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380" windowHeight="8190" tabRatio="500"/>
  </bookViews>
  <sheets>
    <sheet name="Hoja1" sheetId="1" r:id="rId1"/>
  </sheets>
  <definedNames>
    <definedName name="_xlnm.Print_Area" localSheetId="0">Hoja1!$A$6:$AA$23</definedName>
  </definedNames>
  <calcPr calcId="1445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T23" i="1" l="1"/>
  <c r="U23" i="1" s="1"/>
  <c r="L23" i="1"/>
  <c r="M23" i="1" s="1"/>
  <c r="T22" i="1"/>
  <c r="U22" i="1" s="1"/>
  <c r="L22" i="1"/>
  <c r="M22" i="1" s="1"/>
  <c r="U21" i="1"/>
  <c r="T21" i="1"/>
  <c r="L21" i="1"/>
  <c r="M21" i="1" s="1"/>
  <c r="T20" i="1"/>
  <c r="U20" i="1" s="1"/>
  <c r="L20" i="1"/>
  <c r="M20" i="1" s="1"/>
  <c r="T19" i="1"/>
  <c r="U19" i="1" s="1"/>
  <c r="L19" i="1"/>
  <c r="M19" i="1" s="1"/>
  <c r="T18" i="1"/>
  <c r="U18" i="1" s="1"/>
  <c r="L18" i="1"/>
  <c r="M18" i="1" s="1"/>
  <c r="T17" i="1"/>
  <c r="U17" i="1" s="1"/>
  <c r="L17" i="1"/>
  <c r="M17" i="1" s="1"/>
  <c r="U16" i="1"/>
  <c r="T16" i="1"/>
  <c r="L16" i="1"/>
  <c r="M16" i="1" s="1"/>
  <c r="T15" i="1"/>
  <c r="U15" i="1" s="1"/>
  <c r="L15" i="1"/>
  <c r="M15" i="1" s="1"/>
  <c r="T14" i="1"/>
  <c r="U14" i="1" s="1"/>
  <c r="L14" i="1"/>
  <c r="M14" i="1" s="1"/>
  <c r="T13" i="1"/>
  <c r="U13" i="1" s="1"/>
  <c r="L13" i="1"/>
  <c r="M13" i="1" s="1"/>
  <c r="T12" i="1"/>
  <c r="U12" i="1" s="1"/>
  <c r="L12" i="1"/>
  <c r="M12" i="1" s="1"/>
  <c r="U11" i="1"/>
  <c r="T11" i="1"/>
  <c r="L11" i="1"/>
  <c r="M11" i="1" s="1"/>
  <c r="T10" i="1"/>
  <c r="U10" i="1" s="1"/>
  <c r="L10" i="1"/>
  <c r="M10" i="1" s="1"/>
</calcChain>
</file>

<file path=xl/sharedStrings.xml><?xml version="1.0" encoding="utf-8"?>
<sst xmlns="http://schemas.openxmlformats.org/spreadsheetml/2006/main" count="281" uniqueCount="160">
  <si>
    <t>MATRIZ DE GESTIÓN DE RIESGO COMPRA DE RADIOS TIPO BASE PARA USO EN VEHÍCULOS Y TORRES DE CONTROL (IDAC-CCC-CP-2026-0025)</t>
  </si>
  <si>
    <t>IDENTIFICACIÓN DEL RIESGO</t>
  </si>
  <si>
    <t>VALORACIÓN DEL RIESGO</t>
  </si>
  <si>
    <t>EVALUACIÓN DEL CONTROL</t>
  </si>
  <si>
    <t>N°</t>
  </si>
  <si>
    <t>Clase</t>
  </si>
  <si>
    <t>Fuente</t>
  </si>
  <si>
    <t>Etapas</t>
  </si>
  <si>
    <t>Tipo</t>
  </si>
  <si>
    <t>Factores de riesgo (descripción qué puede pasar y, como puede ocurrir)</t>
  </si>
  <si>
    <t>Efectos observables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</si>
  <si>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</si>
  <si>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</si>
  <si>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</si>
  <si>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</si>
  <si>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</si>
  <si>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</si>
  <si>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 tratamiento</t>
  </si>
  <si>
    <t>¿Afecta la ejecución del proceso de contratación?</t>
  </si>
  <si>
    <t>Persona responsable de implementar el tratamiento</t>
  </si>
  <si>
    <t>Fecha estimada en que se inicia el tratamiento</t>
  </si>
  <si>
    <t>Fecha estimada que se completa el tratamiento</t>
  </si>
  <si>
    <t>Monitoreo y revisión</t>
  </si>
  <si>
    <t>¿Cómo se realiza el monitoreo?</t>
  </si>
  <si>
    <t>¿Periodicidad?</t>
  </si>
  <si>
    <t>Específico</t>
  </si>
  <si>
    <t>Interno</t>
  </si>
  <si>
    <t>Recolección de requerimientos</t>
  </si>
  <si>
    <t>Operacional</t>
  </si>
  <si>
    <t>Especificaciones técnicas divergentes entre las cuatro (4) solicitudes que sustentan el proceso (DVA-234-2026, DVA-040-2026, DCOM-156-2026, DT-218-2026), tramitadas por dependencias distintas en fechas distintas.</t>
  </si>
  <si>
    <t>Ficha Técnica consolidada con requisitos inconsistentes; riesgo de radios no compatibles con camionetas/torres de control.</t>
  </si>
  <si>
    <t>Posible</t>
  </si>
  <si>
    <t>Calificación cualitativa</t>
  </si>
  <si>
    <t>DINA / Transportación / Comunicaciones de Radio</t>
  </si>
  <si>
    <t>Validación técnica consolidada de las cuatro fichas por DINA, Transportación y Comunicaciones de Radio, unificando especificaciones en la Ficha Técnica [Anexo 4] del Pliego.</t>
  </si>
  <si>
    <t>Raro</t>
  </si>
  <si>
    <t>Sí</t>
  </si>
  <si>
    <t>Compras / DINA</t>
  </si>
  <si>
    <t>Antes de elaborar el pliego</t>
  </si>
  <si>
    <t>Antes de publicación</t>
  </si>
  <si>
    <t>Lista de cotejo técnica y acta de validación</t>
  </si>
  <si>
    <t>Por proceso</t>
  </si>
  <si>
    <t>Consolidación del expediente</t>
  </si>
  <si>
    <t>Administrativo</t>
  </si>
  <si>
    <t>Error o duplicidad en el conteo de las treinta y tres (33) unidades solicitadas mediante los cuatro memorandos (12+12+6+3) o en las localidades de destino.</t>
  </si>
  <si>
    <t>Sobreestimación o subestimación del valor referencial; ajustes y retrasos en la certificación presupuestaria.</t>
  </si>
  <si>
    <t>Cruce de cantidades entre las cuatro solicitudes, el Certificado de Apropiación Presupuestaria núm. 2026/0359 y el Pliego de Condiciones, con revisión de doble control.</t>
  </si>
  <si>
    <t>Compras</t>
  </si>
  <si>
    <t>Inmediato</t>
  </si>
  <si>
    <t>Revisión cruzada del cuadro de solicitudes y montos</t>
  </si>
  <si>
    <t>Estimación presupuestaria</t>
  </si>
  <si>
    <t>Financiero</t>
  </si>
  <si>
    <t>Precio de referencia (RD$99,264.00 por unidad) repetido en las cuatro fichas técnicas, elaboradas entre marzo y agosto de 2026, sin evidencia de estudio de mercado actualizado con cotizaciones recientes de distintos proveedores.</t>
  </si>
  <si>
    <t>Proceso desierto por insuficiencia presupuestaria o necesidad de enmienda del valor referencial.</t>
  </si>
  <si>
    <t>Probable</t>
  </si>
  <si>
    <t>Compras / Financiero / DINA</t>
  </si>
  <si>
    <t>Actualización del estudio de mercado con cotizaciones de al menos dos o tres proveedores/distribuidores autorizados de equipos de radiocomunicación, previo a la convocatoria.</t>
  </si>
  <si>
    <t>Compras / Financiero</t>
  </si>
  <si>
    <t>Antes de convocatoria</t>
  </si>
  <si>
    <t>Previo a publicación</t>
  </si>
  <si>
    <t>Actualización de estudio de mercado</t>
  </si>
  <si>
    <t>General</t>
  </si>
  <si>
    <t>Externo</t>
  </si>
  <si>
    <t>Elaboración del pliego</t>
  </si>
  <si>
    <t>Legal/Regulatorio</t>
  </si>
  <si>
    <t>Especificaciones técnicas redactadas con referencia a marca o modelo específico de radio, sin admitir equivalentes técnicos.</t>
  </si>
  <si>
    <t>Observaciones, impugnaciones o descalificación indebida de oferentes; restricción de la libre competencia.</t>
  </si>
  <si>
    <t>Compras / Jurídica / Comité técnico</t>
  </si>
  <si>
    <t>Redacción de especificaciones por desempeño (rango de frecuencia, potencia, sensibilidad, canales de memoria), sin marca ni modelo, admitiendo equivalentes técnicos.</t>
  </si>
  <si>
    <t>Compras / Jurídica</t>
  </si>
  <si>
    <t>Previo a convocatoria</t>
  </si>
  <si>
    <t>Revisión legal-técnica del pliego</t>
  </si>
  <si>
    <t>Publicación y aclaraciones</t>
  </si>
  <si>
    <t>Respuestas tardías o inconsistentes a consultas de oferentes sobre banda de frecuencia, accesorios exigidos o localidades de entrega.</t>
  </si>
  <si>
    <t>Confusión técnica entre oferentes y baja concurrencia al proceso.</t>
  </si>
  <si>
    <t>Canal único de consultas (Correo Electrónico Oficial), responsable técnico designado y publicación de Circulares dentro de los plazos del Cronograma.</t>
  </si>
  <si>
    <t>Durante publicación</t>
  </si>
  <si>
    <t>Antes de cierre</t>
  </si>
  <si>
    <t>Control de consultas y circulares de respuesta</t>
  </si>
  <si>
    <t>Semanal</t>
  </si>
  <si>
    <t>Recepción de ofertas</t>
  </si>
  <si>
    <t>Presentación de Ofertas Técnicas incompletas, sin la Ficha Técnica del bien (documento no subsanable) o sin la documentación legal/financiera exigida.</t>
  </si>
  <si>
    <t>Descalificaciones y reducción de la competencia; riesgo de retraso en la adjudicación.</t>
  </si>
  <si>
    <t>Comité de Contrataciones Públicas / UOCP</t>
  </si>
  <si>
    <t>Checklist de documentos mínimos del Sobre A y verificación notarial en el acto de apertura, conforme al Pliego de Condiciones.</t>
  </si>
  <si>
    <t>UOCP</t>
  </si>
  <si>
    <t>Cierre de ofertas</t>
  </si>
  <si>
    <t>Apertura de Sobre A</t>
  </si>
  <si>
    <t>Acta notarial de apertura</t>
  </si>
  <si>
    <t>Evaluación técnica</t>
  </si>
  <si>
    <t>Tecnológico</t>
  </si>
  <si>
    <t>Evaluación insuficiente de la compatibilidad de los radios ofertados con la banda aérea VHF (118.000–136.975 MHz) en caso de ofertarse bienes técnicamente equivalentes.</t>
  </si>
  <si>
    <t>Adjudicación de equipos no aptos para uso aeronáutico en vehículos y torres de control.</t>
  </si>
  <si>
    <t>Peritos técnicos / DINA</t>
  </si>
  <si>
    <t>Evaluación por Peritos técnicos designados, con verificación documental de fichas técnicas y certificaciones del fabricante, conforme al Pliego de Condiciones.</t>
  </si>
  <si>
    <t>Peritos técnicos</t>
  </si>
  <si>
    <t>Antes de adjudicación</t>
  </si>
  <si>
    <t>Informe pericial con validaciones por ítem</t>
  </si>
  <si>
    <t>Evaluación económica</t>
  </si>
  <si>
    <t>Oferta económica presuntamente temeraria, con precio más de veinte por ciento (20%) por debajo del valor referencial, sin sustento de viabilidad del Oferente.</t>
  </si>
  <si>
    <t>Riesgo de incumplimiento del Proveedor adjudicado por falta de solvencia o capacidad de suministro.</t>
  </si>
  <si>
    <t>Peritos financieros / Comité de Contrataciones Públicas</t>
  </si>
  <si>
    <t>Aplicación del procedimiento de verificación de ofertas temerarias del Pliego de Condiciones (requerimiento de explicación, análisis técnico-económico y decisión motivada).</t>
  </si>
  <si>
    <t>Comité de Contrataciones Públicas</t>
  </si>
  <si>
    <t>Informe de evaluación de ofertas económicas</t>
  </si>
  <si>
    <t>Adjudicación y contrato</t>
  </si>
  <si>
    <t>Legal/Contractual</t>
  </si>
  <si>
    <t>Contrato u orden de compra sin cláusulas claras de garantía mínima (12 meses), plazo de entrega (20 días calendario) y penalidades por incumplimiento.</t>
  </si>
  <si>
    <t>Dificultad para exigir cumplimiento y penalidades; retrasos en la entrega sin consecuencia contractual.</t>
  </si>
  <si>
    <t>Jurídica / Compras</t>
  </si>
  <si>
    <t>Verificación de que el Contrato/Orden de Compra incorpore expresamente la garantía mínima, el plazo de entrega y las penalidades previstas en el Pliego, conforme al modelo SNCC.C.023.</t>
  </si>
  <si>
    <t>Previo a firma</t>
  </si>
  <si>
    <t>Firma de contrato</t>
  </si>
  <si>
    <t>Revisión contractual contra el Pliego y la Oferta adjudicada</t>
  </si>
  <si>
    <t>Entrega de bienes</t>
  </si>
  <si>
    <t>Logístico</t>
  </si>
  <si>
    <t>Demora en la importación o el transporte de los treinta y tres (33) radios hacia el almacén del IDAC dentro del plazo de veinte (20) días calendario.</t>
  </si>
  <si>
    <t>Incumplimiento del cronograma de dotación de radios a camionetas oficiales y torres de control.</t>
  </si>
  <si>
    <t>Proveedor / Compras / DINA</t>
  </si>
  <si>
    <t>Seguimiento logístico del despacho, actas de recepción y aplicación de las penalidades por retraso previstas en el Pliego de Condiciones.</t>
  </si>
  <si>
    <t>Proveedor / Compras</t>
  </si>
  <si>
    <t>Post adjudicación</t>
  </si>
  <si>
    <t>Durante la entrega</t>
  </si>
  <si>
    <t>Seguimiento logístico y actas de recepción</t>
  </si>
  <si>
    <t>Recepción e inspección</t>
  </si>
  <si>
    <t>Calidad</t>
  </si>
  <si>
    <t>Radios entregados sin cumplir alguna especificación técnica mínima (frecuencia, potencia, canales de memoria) o sin los accesorios exigidos (micrófono, cable DC, kit de montaje, antena).</t>
  </si>
  <si>
    <t>Rechazo total o parcial de la entrega y retraso en la dotación operativa de las dependencias solicitantes.</t>
  </si>
  <si>
    <t>DINA / Transportación / Compras</t>
  </si>
  <si>
    <t>Acta de recepción provisional con verificación técnica de cada unidad contra la Ficha Técnica [Anexo 4], antes de emitir la recepción conforme.</t>
  </si>
  <si>
    <t>DINA / Transportación</t>
  </si>
  <si>
    <t>Recepción</t>
  </si>
  <si>
    <t>Antes de la recepción conforme</t>
  </si>
  <si>
    <t>Acta de recepción e inspección por lote</t>
  </si>
  <si>
    <t>Cada entrega</t>
  </si>
  <si>
    <t>Instalación en vehículos y torres de control</t>
  </si>
  <si>
    <t>La instalación de los radios es responsabilidad exclusiva del IDAC (no del Proveedor); manipulación inadecuada durante el montaje (conexión eléctrica, instalación de antena) por personal sin capacitación específica.</t>
  </si>
  <si>
    <t>Daños al equipo o a los vehículos, y demoras en la puesta en operación de los radios.</t>
  </si>
  <si>
    <t>Instalación a cargo de personal técnico designado, siguiendo los manuales del fabricante entregados junto con la oferta adjudicada.</t>
  </si>
  <si>
    <t>Antes de instalación</t>
  </si>
  <si>
    <t>Durante la instalación</t>
  </si>
  <si>
    <t>Supervisión en sitio y checklist de instalación</t>
  </si>
  <si>
    <t>Cada intervención</t>
  </si>
  <si>
    <t>Garantía y postventa</t>
  </si>
  <si>
    <t>Contractual</t>
  </si>
  <si>
    <t>Falta de seguimiento a la garantía mínima de doce (12) meses de los radios ante fallas tempranas de fabricación.</t>
  </si>
  <si>
    <t>Pérdida de cobertura de garantía y costo adicional de reposición para el IDAC.</t>
  </si>
  <si>
    <t>Compras / DINA / Almacén</t>
  </si>
  <si>
    <t>Registro de números de serie por unidad y localidad, fecha de recepción conforme y control de vigencia de garantías.</t>
  </si>
  <si>
    <t>DINA / Compras</t>
  </si>
  <si>
    <t>Recepción conforme</t>
  </si>
  <si>
    <t>Durante la vigencia de la garantía</t>
  </si>
  <si>
    <t>Bitácora de garantías y reclamaciones</t>
  </si>
  <si>
    <t>Mensual</t>
  </si>
  <si>
    <t>Trámite presupuestario</t>
  </si>
  <si>
    <t>La solicitud DT-218-2026 (tres de las treinta y tres unidades) fue tramitada como compra no planificada, fuera del Plan Anual de Compras y Contrataciones (PACC) 2026 vigente.</t>
  </si>
  <si>
    <t>Observaciones de la DGCP o retraso en la certificación presupuestaria de esa porción del proceso.</t>
  </si>
  <si>
    <t>Compras / Planificación</t>
  </si>
  <si>
    <t>Gestión de la incorporación de la solicitud al PACC vigente, o de la modificación correspondiente, previo a la convocatoria del proceso, conforme a lo señalado en el Estudio Previo.</t>
  </si>
  <si>
    <t>Verificación de incorporación al PACC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</si>
</sst>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</font>
    <font>
      <b/>
      <sz val="11"/>
      <color rgb="FFFFFFFF"/>
      <name val="Book Antiqua"/>
      <charset val="1"/>
    </font>
    <font>
      <b/>
      <sz val="11"/>
      <name val="Book Antiqua"/>
      <charset val="1"/>
    </font>
    <font>
      <sz val="11"/>
      <name val="Book Antiqua"/>
      <charset val="1"/>
    </font>
  </fonts>
  <fills count="4">
    <fill>
      <patternFill patternType="none"/>
    </fill>
    <fill>
      <patternFill patternType="gray125"/>
    </fill>
    <fill>
      <patternFill patternType="solid">
        <fgColor rgb="FF44546A"/>
        <bgColor rgb="FF333399"/>
      </patternFill>
    </fill>
    <fill>
      <patternFill patternType="solid">
        <fgColor rgb="FFFFFFFF"/>
        <bgColor rgb="FFFFFFCC"/>
      </patternFill>
    </fill>
  </fills>
  <borders count="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4546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AA23"/>
  <sheetViews>
    <sheetView tabSelected="1" zoomScaleNormal="100" workbookViewId="0"/>
  </sheetViews>
  <sheetFormatPr baseColWidth="10" defaultColWidth="8.7109375" defaultRowHeight="15" x14ac:dyDescent="0.25"/>
  <cols>
    <col min="1" max="1" width="6" customWidth="1"/>
    <col min="2" max="2" width="11" customWidth="1"/>
    <col min="3" max="3" width="10" customWidth="1"/>
    <col min="4" max="4" width="16" customWidth="1"/>
    <col min="5" max="5" width="16.7109375" customWidth="1"/>
    <col min="6" max="6" width="26.42578125" customWidth="1"/>
    <col min="7" max="7" width="22.85546875" customWidth="1"/>
    <col min="8" max="8" width="13.140625" customWidth="1"/>
    <col min="9" max="9" width="8" customWidth="1"/>
    <col min="10" max="10" width="14.85546875" customWidth="1"/>
    <col min="11" max="11" width="8" customWidth="1"/>
    <col min="12" max="12" width="10" customWidth="1"/>
    <col min="13" max="13" width="12" customWidth="1"/>
    <col min="14" max="14" width="20.42578125" customWidth="1"/>
    <col min="15" max="15" width="28" customWidth="1"/>
    <col min="16" max="16" width="12.42578125" customWidth="1"/>
    <col min="17" max="17" width="8" customWidth="1"/>
    <col min="18" max="18" width="12.85546875" customWidth="1"/>
    <col min="19" max="19" width="8" customWidth="1"/>
    <col min="20" max="20" width="10" customWidth="1"/>
    <col min="21" max="21" width="12" customWidth="1"/>
    <col min="22" max="22" width="14" customWidth="1"/>
    <col min="23" max="23" width="18" customWidth="1"/>
    <col min="24" max="24" width="15.28515625" customWidth="1"/>
    <col min="25" max="25" width="16.7109375" customWidth="1"/>
    <col min="26" max="26" width="22" customWidth="1"/>
    <col min="27" max="27" width="14" customWidth="1"/>
  </cols>
  <sheetData>
    <row r="6" spans="1:27" ht="30" customHeight="1" x14ac:dyDescent="0.25">
      <c r="A6" s="4" t="s">
        <v>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ht="15" customHeight="1" x14ac:dyDescent="0.25">
      <c r="A7" s="4" t="s">
        <v>1</v>
      </c>
      <c r="B7" s="4"/>
      <c r="C7" s="4"/>
      <c r="D7" s="4"/>
      <c r="E7" s="4"/>
      <c r="F7" s="4"/>
      <c r="G7" s="4"/>
      <c r="H7" s="4" t="s">
        <v>2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 t="s">
        <v>3</v>
      </c>
      <c r="Y7" s="4"/>
      <c r="Z7" s="4"/>
      <c r="AA7" s="4"/>
    </row>
    <row r="8" spans="1:27" ht="49.5" customHeight="1" x14ac:dyDescent="0.25">
      <c r="A8" s="3" t="s">
        <v>4</v>
      </c>
      <c r="B8" s="3" t="s">
        <v>5</v>
      </c>
      <c r="C8" s="3" t="s">
        <v>6</v>
      </c>
      <c r="D8" s="3" t="s">
        <v>7</v>
      </c>
      <c r="E8" s="3" t="s">
        <v>8</v>
      </c>
      <c r="F8" s="3" t="s">
        <v>9</v>
      </c>
      <c r="G8" s="3" t="s">
        <v>10</v>
      </c>
      <c r="H8" s="2" t="s">
        <v>11</v>
      </c>
      <c r="I8" s="2"/>
      <c r="J8" s="2" t="s">
        <v>12</v>
      </c>
      <c r="K8" s="2"/>
      <c r="L8" s="3" t="s">
        <v>13</v>
      </c>
      <c r="M8" s="3" t="s">
        <v>14</v>
      </c>
      <c r="N8" s="3" t="s">
        <v>15</v>
      </c>
      <c r="O8" s="3" t="s">
        <v>16</v>
      </c>
      <c r="P8" s="1" t="s">
        <v>17</v>
      </c>
      <c r="Q8" s="1"/>
      <c r="R8" s="1"/>
      <c r="S8" s="1"/>
      <c r="T8" s="1"/>
      <c r="U8" s="1"/>
      <c r="V8" s="1" t="s">
        <v>18</v>
      </c>
      <c r="W8" s="3" t="s">
        <v>19</v>
      </c>
      <c r="X8" s="3" t="s">
        <v>20</v>
      </c>
      <c r="Y8" s="3" t="s">
        <v>21</v>
      </c>
      <c r="Z8" s="4" t="s">
        <v>22</v>
      </c>
      <c r="AA8" s="4"/>
    </row>
    <row r="9" spans="1:27" ht="68.25" customHeight="1" x14ac:dyDescent="0.25">
      <c r="A9" s="3"/>
      <c r="B9" s="3"/>
      <c r="C9" s="3"/>
      <c r="D9" s="3"/>
      <c r="E9" s="3"/>
      <c r="F9" s="3"/>
      <c r="G9" s="3"/>
      <c r="H9" s="3"/>
      <c r="I9" s="2"/>
      <c r="J9" s="2"/>
      <c r="K9" s="2"/>
      <c r="L9" s="3"/>
      <c r="M9" s="3"/>
      <c r="N9" s="3"/>
      <c r="O9" s="3"/>
      <c r="P9" s="4" t="s">
        <v>11</v>
      </c>
      <c r="Q9" s="4"/>
      <c r="R9" s="4" t="s">
        <v>12</v>
      </c>
      <c r="S9" s="4"/>
      <c r="T9" s="5" t="s">
        <v>13</v>
      </c>
      <c r="U9" s="5" t="s">
        <v>14</v>
      </c>
      <c r="V9" s="1"/>
      <c r="W9" s="3"/>
      <c r="X9" s="3"/>
      <c r="Y9" s="3"/>
      <c r="Z9" s="5" t="s">
        <v>23</v>
      </c>
      <c r="AA9" s="5" t="s">
        <v>24</v>
      </c>
    </row>
    <row r="10" spans="1:27" ht="130.5" customHeight="1" x14ac:dyDescent="0.25">
      <c r="A10" s="6">
        <v>1</v>
      </c>
      <c r="B10" s="7" t="s">
        <v>25</v>
      </c>
      <c r="C10" s="7" t="s">
        <v>26</v>
      </c>
      <c r="D10" s="7" t="s">
        <v>27</v>
      </c>
      <c r="E10" s="7" t="s">
        <v>28</v>
      </c>
      <c r="F10" s="8" t="s">
        <v>29</v>
      </c>
      <c r="G10" s="8" t="s">
        <v>30</v>
      </c>
      <c r="H10" s="7" t="s">
        <v>31</v>
      </c>
      <c r="I10" s="7">
        <v>3</v>
      </c>
      <c r="J10" s="7" t="s">
        <v>32</v>
      </c>
      <c r="K10" s="7">
        <v>3</v>
      </c>
      <c r="L10" s="6">
        <f t="shared" ref="L10:L23" si="0">I10*K10</f>
        <v>9</v>
      </c>
      <c r="M10" s="6" t="str">
        <f t="shared" ref="M10:M23" si="1">IF(L10&lt;=4,"Bajo",IF(L10&lt;=9,"Moderado",IF(L10&lt;=16,"Alto","Extremo")))</f>
        <v>Moderado</v>
      </c>
      <c r="N10" s="7" t="s">
        <v>33</v>
      </c>
      <c r="O10" s="8" t="s">
        <v>34</v>
      </c>
      <c r="P10" s="7" t="s">
        <v>35</v>
      </c>
      <c r="Q10" s="7">
        <v>1</v>
      </c>
      <c r="R10" s="7" t="s">
        <v>32</v>
      </c>
      <c r="S10" s="7">
        <v>2</v>
      </c>
      <c r="T10" s="6">
        <f t="shared" ref="T10:T23" si="2">Q10*S10</f>
        <v>2</v>
      </c>
      <c r="U10" s="6" t="str">
        <f t="shared" ref="U10:U23" si="3">"Riesgo "&amp;IF(T10&lt;=4,"Bajo",IF(T10&lt;=9,"Moderado",IF(T10&lt;=16,"Alto","Extremo")))</f>
        <v>Riesgo Bajo</v>
      </c>
      <c r="V10" s="7" t="s">
        <v>36</v>
      </c>
      <c r="W10" s="7" t="s">
        <v>37</v>
      </c>
      <c r="X10" s="7" t="s">
        <v>38</v>
      </c>
      <c r="Y10" s="7" t="s">
        <v>39</v>
      </c>
      <c r="Z10" s="7" t="s">
        <v>40</v>
      </c>
      <c r="AA10" s="7" t="s">
        <v>41</v>
      </c>
    </row>
    <row r="11" spans="1:27" ht="130.5" customHeight="1" x14ac:dyDescent="0.25">
      <c r="A11" s="6">
        <v>2</v>
      </c>
      <c r="B11" s="7" t="s">
        <v>25</v>
      </c>
      <c r="C11" s="7" t="s">
        <v>26</v>
      </c>
      <c r="D11" s="7" t="s">
        <v>42</v>
      </c>
      <c r="E11" s="7" t="s">
        <v>43</v>
      </c>
      <c r="F11" s="8" t="s">
        <v>44</v>
      </c>
      <c r="G11" s="8" t="s">
        <v>45</v>
      </c>
      <c r="H11" s="7" t="s">
        <v>31</v>
      </c>
      <c r="I11" s="7">
        <v>3</v>
      </c>
      <c r="J11" s="7" t="s">
        <v>32</v>
      </c>
      <c r="K11" s="7">
        <v>3</v>
      </c>
      <c r="L11" s="6">
        <f t="shared" si="0"/>
        <v>9</v>
      </c>
      <c r="M11" s="6" t="str">
        <f t="shared" si="1"/>
        <v>Moderado</v>
      </c>
      <c r="N11" s="7" t="s">
        <v>37</v>
      </c>
      <c r="O11" s="8" t="s">
        <v>46</v>
      </c>
      <c r="P11" s="7" t="s">
        <v>35</v>
      </c>
      <c r="Q11" s="7">
        <v>1</v>
      </c>
      <c r="R11" s="7" t="s">
        <v>32</v>
      </c>
      <c r="S11" s="7">
        <v>2</v>
      </c>
      <c r="T11" s="6">
        <f t="shared" si="2"/>
        <v>2</v>
      </c>
      <c r="U11" s="6" t="str">
        <f t="shared" si="3"/>
        <v>Riesgo Bajo</v>
      </c>
      <c r="V11" s="7" t="s">
        <v>36</v>
      </c>
      <c r="W11" s="7" t="s">
        <v>47</v>
      </c>
      <c r="X11" s="7" t="s">
        <v>48</v>
      </c>
      <c r="Y11" s="7" t="s">
        <v>39</v>
      </c>
      <c r="Z11" s="7" t="s">
        <v>49</v>
      </c>
      <c r="AA11" s="7" t="s">
        <v>41</v>
      </c>
    </row>
    <row r="12" spans="1:27" ht="130.5" customHeight="1" x14ac:dyDescent="0.25">
      <c r="A12" s="6">
        <v>3</v>
      </c>
      <c r="B12" s="7" t="s">
        <v>25</v>
      </c>
      <c r="C12" s="7" t="s">
        <v>26</v>
      </c>
      <c r="D12" s="7" t="s">
        <v>50</v>
      </c>
      <c r="E12" s="7" t="s">
        <v>51</v>
      </c>
      <c r="F12" s="8" t="s">
        <v>52</v>
      </c>
      <c r="G12" s="8" t="s">
        <v>53</v>
      </c>
      <c r="H12" s="7" t="s">
        <v>54</v>
      </c>
      <c r="I12" s="7">
        <v>4</v>
      </c>
      <c r="J12" s="7" t="s">
        <v>32</v>
      </c>
      <c r="K12" s="7">
        <v>3</v>
      </c>
      <c r="L12" s="6">
        <f t="shared" si="0"/>
        <v>12</v>
      </c>
      <c r="M12" s="6" t="str">
        <f t="shared" si="1"/>
        <v>Alto</v>
      </c>
      <c r="N12" s="7" t="s">
        <v>55</v>
      </c>
      <c r="O12" s="8" t="s">
        <v>56</v>
      </c>
      <c r="P12" s="7" t="s">
        <v>31</v>
      </c>
      <c r="Q12" s="7">
        <v>3</v>
      </c>
      <c r="R12" s="7" t="s">
        <v>32</v>
      </c>
      <c r="S12" s="7">
        <v>2</v>
      </c>
      <c r="T12" s="6">
        <f t="shared" si="2"/>
        <v>6</v>
      </c>
      <c r="U12" s="6" t="str">
        <f t="shared" si="3"/>
        <v>Riesgo Moderado</v>
      </c>
      <c r="V12" s="7" t="s">
        <v>36</v>
      </c>
      <c r="W12" s="7" t="s">
        <v>57</v>
      </c>
      <c r="X12" s="7" t="s">
        <v>58</v>
      </c>
      <c r="Y12" s="7" t="s">
        <v>59</v>
      </c>
      <c r="Z12" s="7" t="s">
        <v>60</v>
      </c>
      <c r="AA12" s="7" t="s">
        <v>41</v>
      </c>
    </row>
    <row r="13" spans="1:27" ht="130.5" customHeight="1" x14ac:dyDescent="0.25">
      <c r="A13" s="6">
        <v>4</v>
      </c>
      <c r="B13" s="7" t="s">
        <v>61</v>
      </c>
      <c r="C13" s="7" t="s">
        <v>62</v>
      </c>
      <c r="D13" s="7" t="s">
        <v>63</v>
      </c>
      <c r="E13" s="7" t="s">
        <v>64</v>
      </c>
      <c r="F13" s="8" t="s">
        <v>65</v>
      </c>
      <c r="G13" s="8" t="s">
        <v>66</v>
      </c>
      <c r="H13" s="7" t="s">
        <v>31</v>
      </c>
      <c r="I13" s="7">
        <v>3</v>
      </c>
      <c r="J13" s="7" t="s">
        <v>32</v>
      </c>
      <c r="K13" s="7">
        <v>4</v>
      </c>
      <c r="L13" s="6">
        <f t="shared" si="0"/>
        <v>12</v>
      </c>
      <c r="M13" s="6" t="str">
        <f t="shared" si="1"/>
        <v>Alto</v>
      </c>
      <c r="N13" s="7" t="s">
        <v>67</v>
      </c>
      <c r="O13" s="8" t="s">
        <v>68</v>
      </c>
      <c r="P13" s="7" t="s">
        <v>35</v>
      </c>
      <c r="Q13" s="7">
        <v>1</v>
      </c>
      <c r="R13" s="7" t="s">
        <v>32</v>
      </c>
      <c r="S13" s="7">
        <v>2</v>
      </c>
      <c r="T13" s="6">
        <f t="shared" si="2"/>
        <v>2</v>
      </c>
      <c r="U13" s="6" t="str">
        <f t="shared" si="3"/>
        <v>Riesgo Bajo</v>
      </c>
      <c r="V13" s="7" t="s">
        <v>36</v>
      </c>
      <c r="W13" s="7" t="s">
        <v>69</v>
      </c>
      <c r="X13" s="7" t="s">
        <v>39</v>
      </c>
      <c r="Y13" s="7" t="s">
        <v>70</v>
      </c>
      <c r="Z13" s="7" t="s">
        <v>71</v>
      </c>
      <c r="AA13" s="7" t="s">
        <v>41</v>
      </c>
    </row>
    <row r="14" spans="1:27" ht="130.5" customHeight="1" x14ac:dyDescent="0.25">
      <c r="A14" s="6">
        <v>5</v>
      </c>
      <c r="B14" s="7" t="s">
        <v>25</v>
      </c>
      <c r="C14" s="7" t="s">
        <v>26</v>
      </c>
      <c r="D14" s="7" t="s">
        <v>72</v>
      </c>
      <c r="E14" s="7" t="s">
        <v>28</v>
      </c>
      <c r="F14" s="8" t="s">
        <v>73</v>
      </c>
      <c r="G14" s="8" t="s">
        <v>74</v>
      </c>
      <c r="H14" s="7" t="s">
        <v>31</v>
      </c>
      <c r="I14" s="7">
        <v>3</v>
      </c>
      <c r="J14" s="7" t="s">
        <v>32</v>
      </c>
      <c r="K14" s="7">
        <v>3</v>
      </c>
      <c r="L14" s="6">
        <f t="shared" si="0"/>
        <v>9</v>
      </c>
      <c r="M14" s="6" t="str">
        <f t="shared" si="1"/>
        <v>Moderado</v>
      </c>
      <c r="N14" s="7" t="s">
        <v>37</v>
      </c>
      <c r="O14" s="8" t="s">
        <v>75</v>
      </c>
      <c r="P14" s="7" t="s">
        <v>35</v>
      </c>
      <c r="Q14" s="7">
        <v>1</v>
      </c>
      <c r="R14" s="7" t="s">
        <v>32</v>
      </c>
      <c r="S14" s="7">
        <v>2</v>
      </c>
      <c r="T14" s="6">
        <f t="shared" si="2"/>
        <v>2</v>
      </c>
      <c r="U14" s="6" t="str">
        <f t="shared" si="3"/>
        <v>Riesgo Bajo</v>
      </c>
      <c r="V14" s="7" t="s">
        <v>36</v>
      </c>
      <c r="W14" s="7" t="s">
        <v>47</v>
      </c>
      <c r="X14" s="7" t="s">
        <v>76</v>
      </c>
      <c r="Y14" s="7" t="s">
        <v>77</v>
      </c>
      <c r="Z14" s="7" t="s">
        <v>78</v>
      </c>
      <c r="AA14" s="7" t="s">
        <v>79</v>
      </c>
    </row>
    <row r="15" spans="1:27" ht="130.5" customHeight="1" x14ac:dyDescent="0.25">
      <c r="A15" s="6">
        <v>6</v>
      </c>
      <c r="B15" s="7" t="s">
        <v>25</v>
      </c>
      <c r="C15" s="7" t="s">
        <v>62</v>
      </c>
      <c r="D15" s="7" t="s">
        <v>80</v>
      </c>
      <c r="E15" s="7" t="s">
        <v>28</v>
      </c>
      <c r="F15" s="8" t="s">
        <v>81</v>
      </c>
      <c r="G15" s="8" t="s">
        <v>82</v>
      </c>
      <c r="H15" s="7" t="s">
        <v>54</v>
      </c>
      <c r="I15" s="7">
        <v>4</v>
      </c>
      <c r="J15" s="7" t="s">
        <v>32</v>
      </c>
      <c r="K15" s="7">
        <v>3</v>
      </c>
      <c r="L15" s="6">
        <f t="shared" si="0"/>
        <v>12</v>
      </c>
      <c r="M15" s="6" t="str">
        <f t="shared" si="1"/>
        <v>Alto</v>
      </c>
      <c r="N15" s="7" t="s">
        <v>83</v>
      </c>
      <c r="O15" s="8" t="s">
        <v>84</v>
      </c>
      <c r="P15" s="7" t="s">
        <v>31</v>
      </c>
      <c r="Q15" s="7">
        <v>3</v>
      </c>
      <c r="R15" s="7" t="s">
        <v>32</v>
      </c>
      <c r="S15" s="7">
        <v>2</v>
      </c>
      <c r="T15" s="6">
        <f t="shared" si="2"/>
        <v>6</v>
      </c>
      <c r="U15" s="6" t="str">
        <f t="shared" si="3"/>
        <v>Riesgo Moderado</v>
      </c>
      <c r="V15" s="7" t="s">
        <v>36</v>
      </c>
      <c r="W15" s="7" t="s">
        <v>85</v>
      </c>
      <c r="X15" s="7" t="s">
        <v>86</v>
      </c>
      <c r="Y15" s="7" t="s">
        <v>87</v>
      </c>
      <c r="Z15" s="7" t="s">
        <v>88</v>
      </c>
      <c r="AA15" s="7" t="s">
        <v>41</v>
      </c>
    </row>
    <row r="16" spans="1:27" ht="130.5" customHeight="1" x14ac:dyDescent="0.25">
      <c r="A16" s="6">
        <v>7</v>
      </c>
      <c r="B16" s="7" t="s">
        <v>25</v>
      </c>
      <c r="C16" s="7" t="s">
        <v>26</v>
      </c>
      <c r="D16" s="7" t="s">
        <v>89</v>
      </c>
      <c r="E16" s="7" t="s">
        <v>90</v>
      </c>
      <c r="F16" s="8" t="s">
        <v>91</v>
      </c>
      <c r="G16" s="8" t="s">
        <v>92</v>
      </c>
      <c r="H16" s="7" t="s">
        <v>31</v>
      </c>
      <c r="I16" s="7">
        <v>3</v>
      </c>
      <c r="J16" s="7" t="s">
        <v>32</v>
      </c>
      <c r="K16" s="7">
        <v>5</v>
      </c>
      <c r="L16" s="6">
        <f t="shared" si="0"/>
        <v>15</v>
      </c>
      <c r="M16" s="6" t="str">
        <f t="shared" si="1"/>
        <v>Alto</v>
      </c>
      <c r="N16" s="7" t="s">
        <v>93</v>
      </c>
      <c r="O16" s="8" t="s">
        <v>94</v>
      </c>
      <c r="P16" s="7" t="s">
        <v>35</v>
      </c>
      <c r="Q16" s="7">
        <v>1</v>
      </c>
      <c r="R16" s="7" t="s">
        <v>32</v>
      </c>
      <c r="S16" s="7">
        <v>3</v>
      </c>
      <c r="T16" s="6">
        <f t="shared" si="2"/>
        <v>3</v>
      </c>
      <c r="U16" s="6" t="str">
        <f t="shared" si="3"/>
        <v>Riesgo Bajo</v>
      </c>
      <c r="V16" s="7" t="s">
        <v>36</v>
      </c>
      <c r="W16" s="7" t="s">
        <v>95</v>
      </c>
      <c r="X16" s="7" t="s">
        <v>89</v>
      </c>
      <c r="Y16" s="7" t="s">
        <v>96</v>
      </c>
      <c r="Z16" s="7" t="s">
        <v>97</v>
      </c>
      <c r="AA16" s="7" t="s">
        <v>41</v>
      </c>
    </row>
    <row r="17" spans="1:27" ht="130.5" customHeight="1" x14ac:dyDescent="0.25">
      <c r="A17" s="6">
        <v>8</v>
      </c>
      <c r="B17" s="7" t="s">
        <v>61</v>
      </c>
      <c r="C17" s="7" t="s">
        <v>62</v>
      </c>
      <c r="D17" s="7" t="s">
        <v>98</v>
      </c>
      <c r="E17" s="7" t="s">
        <v>51</v>
      </c>
      <c r="F17" s="8" t="s">
        <v>99</v>
      </c>
      <c r="G17" s="8" t="s">
        <v>100</v>
      </c>
      <c r="H17" s="7" t="s">
        <v>31</v>
      </c>
      <c r="I17" s="7">
        <v>3</v>
      </c>
      <c r="J17" s="7" t="s">
        <v>32</v>
      </c>
      <c r="K17" s="7">
        <v>4</v>
      </c>
      <c r="L17" s="6">
        <f t="shared" si="0"/>
        <v>12</v>
      </c>
      <c r="M17" s="6" t="str">
        <f t="shared" si="1"/>
        <v>Alto</v>
      </c>
      <c r="N17" s="7" t="s">
        <v>101</v>
      </c>
      <c r="O17" s="8" t="s">
        <v>102</v>
      </c>
      <c r="P17" s="7" t="s">
        <v>35</v>
      </c>
      <c r="Q17" s="7">
        <v>1</v>
      </c>
      <c r="R17" s="7" t="s">
        <v>32</v>
      </c>
      <c r="S17" s="7">
        <v>2</v>
      </c>
      <c r="T17" s="6">
        <f t="shared" si="2"/>
        <v>2</v>
      </c>
      <c r="U17" s="6" t="str">
        <f t="shared" si="3"/>
        <v>Riesgo Bajo</v>
      </c>
      <c r="V17" s="7" t="s">
        <v>36</v>
      </c>
      <c r="W17" s="7" t="s">
        <v>103</v>
      </c>
      <c r="X17" s="7" t="s">
        <v>98</v>
      </c>
      <c r="Y17" s="7" t="s">
        <v>96</v>
      </c>
      <c r="Z17" s="7" t="s">
        <v>104</v>
      </c>
      <c r="AA17" s="7" t="s">
        <v>41</v>
      </c>
    </row>
    <row r="18" spans="1:27" ht="130.5" customHeight="1" x14ac:dyDescent="0.25">
      <c r="A18" s="6">
        <v>9</v>
      </c>
      <c r="B18" s="7" t="s">
        <v>25</v>
      </c>
      <c r="C18" s="7" t="s">
        <v>26</v>
      </c>
      <c r="D18" s="7" t="s">
        <v>105</v>
      </c>
      <c r="E18" s="7" t="s">
        <v>106</v>
      </c>
      <c r="F18" s="8" t="s">
        <v>107</v>
      </c>
      <c r="G18" s="8" t="s">
        <v>108</v>
      </c>
      <c r="H18" s="7" t="s">
        <v>31</v>
      </c>
      <c r="I18" s="7">
        <v>3</v>
      </c>
      <c r="J18" s="7" t="s">
        <v>32</v>
      </c>
      <c r="K18" s="7">
        <v>4</v>
      </c>
      <c r="L18" s="6">
        <f t="shared" si="0"/>
        <v>12</v>
      </c>
      <c r="M18" s="6" t="str">
        <f t="shared" si="1"/>
        <v>Alto</v>
      </c>
      <c r="N18" s="7" t="s">
        <v>109</v>
      </c>
      <c r="O18" s="8" t="s">
        <v>110</v>
      </c>
      <c r="P18" s="7" t="s">
        <v>35</v>
      </c>
      <c r="Q18" s="7">
        <v>1</v>
      </c>
      <c r="R18" s="7" t="s">
        <v>32</v>
      </c>
      <c r="S18" s="7">
        <v>2</v>
      </c>
      <c r="T18" s="6">
        <f t="shared" si="2"/>
        <v>2</v>
      </c>
      <c r="U18" s="6" t="str">
        <f t="shared" si="3"/>
        <v>Riesgo Bajo</v>
      </c>
      <c r="V18" s="7" t="s">
        <v>36</v>
      </c>
      <c r="W18" s="7" t="s">
        <v>109</v>
      </c>
      <c r="X18" s="7" t="s">
        <v>111</v>
      </c>
      <c r="Y18" s="7" t="s">
        <v>112</v>
      </c>
      <c r="Z18" s="7" t="s">
        <v>113</v>
      </c>
      <c r="AA18" s="7" t="s">
        <v>41</v>
      </c>
    </row>
    <row r="19" spans="1:27" ht="130.5" customHeight="1" x14ac:dyDescent="0.25">
      <c r="A19" s="6">
        <v>10</v>
      </c>
      <c r="B19" s="7" t="s">
        <v>25</v>
      </c>
      <c r="C19" s="7" t="s">
        <v>62</v>
      </c>
      <c r="D19" s="7" t="s">
        <v>114</v>
      </c>
      <c r="E19" s="7" t="s">
        <v>115</v>
      </c>
      <c r="F19" s="8" t="s">
        <v>116</v>
      </c>
      <c r="G19" s="8" t="s">
        <v>117</v>
      </c>
      <c r="H19" s="7" t="s">
        <v>54</v>
      </c>
      <c r="I19" s="7">
        <v>4</v>
      </c>
      <c r="J19" s="7" t="s">
        <v>32</v>
      </c>
      <c r="K19" s="7">
        <v>3</v>
      </c>
      <c r="L19" s="6">
        <f t="shared" si="0"/>
        <v>12</v>
      </c>
      <c r="M19" s="6" t="str">
        <f t="shared" si="1"/>
        <v>Alto</v>
      </c>
      <c r="N19" s="7" t="s">
        <v>118</v>
      </c>
      <c r="O19" s="8" t="s">
        <v>119</v>
      </c>
      <c r="P19" s="7" t="s">
        <v>31</v>
      </c>
      <c r="Q19" s="7">
        <v>3</v>
      </c>
      <c r="R19" s="7" t="s">
        <v>32</v>
      </c>
      <c r="S19" s="7">
        <v>2</v>
      </c>
      <c r="T19" s="6">
        <f t="shared" si="2"/>
        <v>6</v>
      </c>
      <c r="U19" s="6" t="str">
        <f t="shared" si="3"/>
        <v>Riesgo Moderado</v>
      </c>
      <c r="V19" s="7" t="s">
        <v>36</v>
      </c>
      <c r="W19" s="7" t="s">
        <v>120</v>
      </c>
      <c r="X19" s="7" t="s">
        <v>121</v>
      </c>
      <c r="Y19" s="7" t="s">
        <v>122</v>
      </c>
      <c r="Z19" s="7" t="s">
        <v>123</v>
      </c>
      <c r="AA19" s="7" t="s">
        <v>79</v>
      </c>
    </row>
    <row r="20" spans="1:27" ht="130.5" customHeight="1" x14ac:dyDescent="0.25">
      <c r="A20" s="6">
        <v>11</v>
      </c>
      <c r="B20" s="7" t="s">
        <v>25</v>
      </c>
      <c r="C20" s="7" t="s">
        <v>62</v>
      </c>
      <c r="D20" s="7" t="s">
        <v>124</v>
      </c>
      <c r="E20" s="7" t="s">
        <v>125</v>
      </c>
      <c r="F20" s="8" t="s">
        <v>126</v>
      </c>
      <c r="G20" s="8" t="s">
        <v>127</v>
      </c>
      <c r="H20" s="7" t="s">
        <v>31</v>
      </c>
      <c r="I20" s="7">
        <v>3</v>
      </c>
      <c r="J20" s="7" t="s">
        <v>32</v>
      </c>
      <c r="K20" s="7">
        <v>4</v>
      </c>
      <c r="L20" s="6">
        <f t="shared" si="0"/>
        <v>12</v>
      </c>
      <c r="M20" s="6" t="str">
        <f t="shared" si="1"/>
        <v>Alto</v>
      </c>
      <c r="N20" s="7" t="s">
        <v>128</v>
      </c>
      <c r="O20" s="8" t="s">
        <v>129</v>
      </c>
      <c r="P20" s="7" t="s">
        <v>35</v>
      </c>
      <c r="Q20" s="7">
        <v>1</v>
      </c>
      <c r="R20" s="7" t="s">
        <v>32</v>
      </c>
      <c r="S20" s="7">
        <v>2</v>
      </c>
      <c r="T20" s="6">
        <f t="shared" si="2"/>
        <v>2</v>
      </c>
      <c r="U20" s="6" t="str">
        <f t="shared" si="3"/>
        <v>Riesgo Bajo</v>
      </c>
      <c r="V20" s="7" t="s">
        <v>36</v>
      </c>
      <c r="W20" s="7" t="s">
        <v>130</v>
      </c>
      <c r="X20" s="7" t="s">
        <v>131</v>
      </c>
      <c r="Y20" s="7" t="s">
        <v>132</v>
      </c>
      <c r="Z20" s="7" t="s">
        <v>133</v>
      </c>
      <c r="AA20" s="7" t="s">
        <v>134</v>
      </c>
    </row>
    <row r="21" spans="1:27" ht="130.5" customHeight="1" x14ac:dyDescent="0.25">
      <c r="A21" s="6">
        <v>12</v>
      </c>
      <c r="B21" s="7" t="s">
        <v>25</v>
      </c>
      <c r="C21" s="7" t="s">
        <v>26</v>
      </c>
      <c r="D21" s="7" t="s">
        <v>135</v>
      </c>
      <c r="E21" s="7" t="s">
        <v>28</v>
      </c>
      <c r="F21" s="8" t="s">
        <v>136</v>
      </c>
      <c r="G21" s="8" t="s">
        <v>137</v>
      </c>
      <c r="H21" s="7" t="s">
        <v>31</v>
      </c>
      <c r="I21" s="7">
        <v>3</v>
      </c>
      <c r="J21" s="7" t="s">
        <v>32</v>
      </c>
      <c r="K21" s="7">
        <v>3</v>
      </c>
      <c r="L21" s="6">
        <f t="shared" si="0"/>
        <v>9</v>
      </c>
      <c r="M21" s="6" t="str">
        <f t="shared" si="1"/>
        <v>Moderado</v>
      </c>
      <c r="N21" s="7" t="s">
        <v>130</v>
      </c>
      <c r="O21" s="8" t="s">
        <v>138</v>
      </c>
      <c r="P21" s="7" t="s">
        <v>35</v>
      </c>
      <c r="Q21" s="7">
        <v>1</v>
      </c>
      <c r="R21" s="7" t="s">
        <v>32</v>
      </c>
      <c r="S21" s="7">
        <v>2</v>
      </c>
      <c r="T21" s="6">
        <f t="shared" si="2"/>
        <v>2</v>
      </c>
      <c r="U21" s="6" t="str">
        <f t="shared" si="3"/>
        <v>Riesgo Bajo</v>
      </c>
      <c r="V21" s="7" t="s">
        <v>36</v>
      </c>
      <c r="W21" s="7" t="s">
        <v>130</v>
      </c>
      <c r="X21" s="7" t="s">
        <v>139</v>
      </c>
      <c r="Y21" s="7" t="s">
        <v>140</v>
      </c>
      <c r="Z21" s="7" t="s">
        <v>141</v>
      </c>
      <c r="AA21" s="7" t="s">
        <v>142</v>
      </c>
    </row>
    <row r="22" spans="1:27" ht="130.5" customHeight="1" x14ac:dyDescent="0.25">
      <c r="A22" s="6">
        <v>13</v>
      </c>
      <c r="B22" s="7" t="s">
        <v>25</v>
      </c>
      <c r="C22" s="7" t="s">
        <v>26</v>
      </c>
      <c r="D22" s="7" t="s">
        <v>143</v>
      </c>
      <c r="E22" s="7" t="s">
        <v>144</v>
      </c>
      <c r="F22" s="8" t="s">
        <v>145</v>
      </c>
      <c r="G22" s="8" t="s">
        <v>146</v>
      </c>
      <c r="H22" s="7" t="s">
        <v>31</v>
      </c>
      <c r="I22" s="7">
        <v>3</v>
      </c>
      <c r="J22" s="7" t="s">
        <v>32</v>
      </c>
      <c r="K22" s="7">
        <v>3</v>
      </c>
      <c r="L22" s="6">
        <f t="shared" si="0"/>
        <v>9</v>
      </c>
      <c r="M22" s="6" t="str">
        <f t="shared" si="1"/>
        <v>Moderado</v>
      </c>
      <c r="N22" s="7" t="s">
        <v>147</v>
      </c>
      <c r="O22" s="8" t="s">
        <v>148</v>
      </c>
      <c r="P22" s="7" t="s">
        <v>35</v>
      </c>
      <c r="Q22" s="7">
        <v>1</v>
      </c>
      <c r="R22" s="7" t="s">
        <v>32</v>
      </c>
      <c r="S22" s="7">
        <v>2</v>
      </c>
      <c r="T22" s="6">
        <f t="shared" si="2"/>
        <v>2</v>
      </c>
      <c r="U22" s="6" t="str">
        <f t="shared" si="3"/>
        <v>Riesgo Bajo</v>
      </c>
      <c r="V22" s="7" t="s">
        <v>36</v>
      </c>
      <c r="W22" s="7" t="s">
        <v>149</v>
      </c>
      <c r="X22" s="7" t="s">
        <v>150</v>
      </c>
      <c r="Y22" s="7" t="s">
        <v>151</v>
      </c>
      <c r="Z22" s="7" t="s">
        <v>152</v>
      </c>
      <c r="AA22" s="7" t="s">
        <v>153</v>
      </c>
    </row>
    <row r="23" spans="1:27" ht="130.5" customHeight="1" x14ac:dyDescent="0.25">
      <c r="A23" s="6">
        <v>14</v>
      </c>
      <c r="B23" s="7" t="s">
        <v>25</v>
      </c>
      <c r="C23" s="7" t="s">
        <v>26</v>
      </c>
      <c r="D23" s="7" t="s">
        <v>154</v>
      </c>
      <c r="E23" s="7" t="s">
        <v>43</v>
      </c>
      <c r="F23" s="8" t="s">
        <v>155</v>
      </c>
      <c r="G23" s="8" t="s">
        <v>156</v>
      </c>
      <c r="H23" s="7" t="s">
        <v>31</v>
      </c>
      <c r="I23" s="7">
        <v>3</v>
      </c>
      <c r="J23" s="7" t="s">
        <v>32</v>
      </c>
      <c r="K23" s="7">
        <v>3</v>
      </c>
      <c r="L23" s="6">
        <f t="shared" si="0"/>
        <v>9</v>
      </c>
      <c r="M23" s="6" t="str">
        <f t="shared" si="1"/>
        <v>Moderado</v>
      </c>
      <c r="N23" s="7" t="s">
        <v>157</v>
      </c>
      <c r="O23" s="8" t="s">
        <v>158</v>
      </c>
      <c r="P23" s="7" t="s">
        <v>35</v>
      </c>
      <c r="Q23" s="7">
        <v>1</v>
      </c>
      <c r="R23" s="7" t="s">
        <v>32</v>
      </c>
      <c r="S23" s="7">
        <v>2</v>
      </c>
      <c r="T23" s="6">
        <f t="shared" si="2"/>
        <v>2</v>
      </c>
      <c r="U23" s="6" t="str">
        <f t="shared" si="3"/>
        <v>Riesgo Bajo</v>
      </c>
      <c r="V23" s="7" t="s">
        <v>36</v>
      </c>
      <c r="W23" s="7" t="s">
        <v>157</v>
      </c>
      <c r="X23" s="7" t="s">
        <v>58</v>
      </c>
      <c r="Y23" s="7" t="s">
        <v>59</v>
      </c>
      <c r="Z23" s="7" t="s">
        <v>159</v>
      </c>
      <c r="AA23" s="7" t="s">
        <v>41</v>
      </c>
    </row>
  </sheetData>
  <mergeCells count="25">
    <mergeCell ref="Y8:Y9"/>
    <mergeCell ref="Z8:AA8"/>
    <mergeCell ref="P9:Q9"/>
    <mergeCell ref="R9:S9"/>
    <mergeCell ref="O8:O9"/>
    <mergeCell ref="P8:U8"/>
    <mergeCell ref="V8:V9"/>
    <mergeCell ref="W8:W9"/>
    <mergeCell ref="X8:X9"/>
    <mergeCell ref="A6:AA6"/>
    <mergeCell ref="A7:G7"/>
    <mergeCell ref="H7:W7"/>
    <mergeCell ref="X7:AA7"/>
    <mergeCell ref="A8:A9"/>
    <mergeCell ref="B8:B9"/>
    <mergeCell ref="C8:C9"/>
    <mergeCell ref="D8:D9"/>
    <mergeCell ref="E8:E9"/>
    <mergeCell ref="F8:F9"/>
    <mergeCell ref="G8:G9"/>
    <mergeCell ref="H8:I9"/>
    <mergeCell ref="J8:K9"/>
    <mergeCell ref="L8:L9"/>
    <mergeCell ref="M8:M9"/>
    <mergeCell ref="N8:N9"/>
  </mergeCells>
  <pageMargins left="0.75" right="0.75" top="1" bottom="1" header="0.511811023622047" footer="0.511811023622047"/>
  <pageSetup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Kairy Yokasta Placido Artiles</cp:lastModifiedBy>
  <cp:revision>0</cp:revision>
  <dcterms:created xsi:type="dcterms:W3CDTF">2026-08-19T16:51:44Z</dcterms:created>
  <dcterms:modified xsi:type="dcterms:W3CDTF">2026-08-19T16:52:32Z</dcterms:modified>
  <dc:language>en-US</dc:language>
</cp:coreProperties>
</file>