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felipe\Desktop\PROCESOS (FELIPE)\TIPO DE PROCESO - FELIPE\CM\CM-2026\DGAP-DAF-CM-2026-0190 - DRENAJE DE DAJABON\"/>
    </mc:Choice>
  </mc:AlternateContent>
  <xr:revisionPtr revIDLastSave="0" documentId="13_ncr:1_{F3F827F2-8D43-43CC-A061-0F23FD55EC33}" xr6:coauthVersionLast="47" xr6:coauthVersionMax="47" xr10:uidLastSave="{00000000-0000-0000-0000-000000000000}"/>
  <bookViews>
    <workbookView xWindow="-120" yWindow="-120" windowWidth="29040" windowHeight="15720" xr2:uid="{8D172F3B-727D-47DF-A1B1-C6E9513E482B}"/>
  </bookViews>
  <sheets>
    <sheet name="READECUCION DEPOSITO 5" sheetId="6" r:id="rId1"/>
  </sheets>
  <definedNames>
    <definedName name="_xlnm.Print_Area" localSheetId="0">'READECUCION DEPOSITO 5'!$A$1:$G$46</definedName>
    <definedName name="_xlnm.Print_Titles" localSheetId="0">'READECUCION DEPOSITO 5'!$1:$4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6" l="1"/>
  <c r="G24" i="6" s="1"/>
  <c r="F23" i="6"/>
  <c r="F21" i="6"/>
  <c r="G20" i="6" s="1"/>
  <c r="F19" i="6"/>
  <c r="F18" i="6"/>
  <c r="F15" i="6"/>
  <c r="F11" i="6"/>
  <c r="F12" i="6"/>
  <c r="F10" i="6"/>
  <c r="G22" i="6" l="1"/>
  <c r="F7" i="6"/>
  <c r="F6" i="6"/>
  <c r="F9" i="6"/>
  <c r="G8" i="6" s="1"/>
  <c r="F16" i="6"/>
  <c r="F14" i="6"/>
  <c r="G5" i="6" l="1"/>
  <c r="G13" i="6"/>
  <c r="G17" i="6"/>
  <c r="G26" i="6" l="1"/>
  <c r="A28" i="6"/>
  <c r="A29" i="6" s="1"/>
  <c r="A30" i="6" s="1"/>
  <c r="A31" i="6" s="1"/>
  <c r="A32" i="6" s="1"/>
  <c r="A33" i="6" s="1"/>
  <c r="G28" i="6" l="1"/>
  <c r="G35" i="6" l="1"/>
  <c r="G33" i="6"/>
  <c r="G29" i="6"/>
  <c r="G32" i="6"/>
  <c r="G31" i="6"/>
  <c r="G30" i="6"/>
  <c r="G27" i="6" l="1"/>
  <c r="G34" i="6" s="1"/>
  <c r="G36" i="6" s="1"/>
</calcChain>
</file>

<file path=xl/sharedStrings.xml><?xml version="1.0" encoding="utf-8"?>
<sst xmlns="http://schemas.openxmlformats.org/spreadsheetml/2006/main" count="72" uniqueCount="53">
  <si>
    <t>No.</t>
  </si>
  <si>
    <t>Unidad</t>
  </si>
  <si>
    <t>PRESUPUESTO ESTIMADO DE COSTOS</t>
  </si>
  <si>
    <t>Preliminares</t>
  </si>
  <si>
    <t>Total (RD$)</t>
  </si>
  <si>
    <t>PA</t>
  </si>
  <si>
    <t>Gastos Indirectos</t>
  </si>
  <si>
    <t>Seguros y Fianzas</t>
  </si>
  <si>
    <t>Gastos Administrativos</t>
  </si>
  <si>
    <t>Ley 6-86</t>
  </si>
  <si>
    <t>Transporte</t>
  </si>
  <si>
    <t>Codia</t>
  </si>
  <si>
    <t>%</t>
  </si>
  <si>
    <t xml:space="preserve">TOTAL GENERAL </t>
  </si>
  <si>
    <t>ITBIS (18% del 10% de los Costos)</t>
  </si>
  <si>
    <t>TOTAL GENERAL PRESUPUESTADO</t>
  </si>
  <si>
    <t>Departamento de Ingeniería y Mantenimiento</t>
  </si>
  <si>
    <t>Descripción</t>
  </si>
  <si>
    <t>Dirección Técnica</t>
  </si>
  <si>
    <t xml:space="preserve">Sub-Total </t>
  </si>
  <si>
    <t>Sub-Total</t>
  </si>
  <si>
    <t>SUB-TOTAL GENERAL</t>
  </si>
  <si>
    <t xml:space="preserve"> Revisado por:</t>
  </si>
  <si>
    <t>Excavaciones</t>
  </si>
  <si>
    <t>m3</t>
  </si>
  <si>
    <t>ml</t>
  </si>
  <si>
    <t>Mamposteria</t>
  </si>
  <si>
    <t>Und.</t>
  </si>
  <si>
    <t>Cant.</t>
  </si>
  <si>
    <t>PU (RD$)</t>
  </si>
  <si>
    <t>Excavacion de pozo de absorcion de 1.2 x 3.00 mt</t>
  </si>
  <si>
    <t>Ud</t>
  </si>
  <si>
    <t>Preparacion de camara septica anaerobica de hormigon armado en bloques de 8", losa de fondo de 20cm, con viga d amarre en toda la parte superior y paredes divisorias, tapa reforzada, repellado e impermeabilizado (4.00 x 2.50 x 2.00)</t>
  </si>
  <si>
    <t>Carga, Bote de Escombros, Desperdicios Y Movimiento de Materiales</t>
  </si>
  <si>
    <t>Preparación de pozo de absorcion 1.20 x 3.00 mt  en manposteria de bloques de 8" rellenos de hormigon armado, relleno de pierdra y tapa reforzada.</t>
  </si>
  <si>
    <t>Preparación de registros de 0.80 x 0.80 x 0.70 mt manposteria de bloques de 8" rellenos de hormigon armado, relleno de pierdra y tapa reforzada. con tapa reforzada</t>
  </si>
  <si>
    <t>Plomeria</t>
  </si>
  <si>
    <t>Suministro e instalacion de PVC SDR-26 de 4" incluye colchon de arena itabo</t>
  </si>
  <si>
    <t>pa</t>
  </si>
  <si>
    <t>Suministro e instalacion de piezas en PVC SDR-26 de 4" para camara  septica y pozo de absorcion</t>
  </si>
  <si>
    <t xml:space="preserve">ELABORACION DE CAMARA SEPTICA ANAEROBICA Y SISTEMA DE REGISTROS SANITARIOS COMPLETO PARA LA ADMINISTRACION DGA, </t>
  </si>
  <si>
    <t>Relleno</t>
  </si>
  <si>
    <t>Relleno de reposicion y compactacion de zapata de tuberia, septico y pozo de absorcion</t>
  </si>
  <si>
    <t>Asfalto</t>
  </si>
  <si>
    <t>Reposicion de capa asfaltica en frio de 5 cm de espesor</t>
  </si>
  <si>
    <t>Limpieza</t>
  </si>
  <si>
    <r>
      <t xml:space="preserve">                                               </t>
    </r>
    <r>
      <rPr>
        <b/>
        <u/>
        <sz val="11"/>
        <color theme="1"/>
        <rFont val="Calibri"/>
        <family val="2"/>
        <scheme val="minor"/>
      </rPr>
      <t xml:space="preserve"> Realizado por:</t>
    </r>
  </si>
  <si>
    <t>Limpieza y organización inicial (incluye demolicion jardinera existente y reconstuccion de la misma mas grama)</t>
  </si>
  <si>
    <t xml:space="preserve">Bote de escombros y limpieza final general </t>
  </si>
  <si>
    <t>Excavacion de camara septica (4.00 x 2.50 x 2.00), marcar area a excavar con maquina cortadora de hormigon</t>
  </si>
  <si>
    <t>Excavacion de zanja 0.30 x 0.70 mt para tuberia de 4", marcar area a excavar con maquina cortadora de hormigon</t>
  </si>
  <si>
    <t>Excavacion de registros de 0.80 x 0.80 x 0.70 mt, marcar area a excavar con maquina cortadora de hormigon</t>
  </si>
  <si>
    <t>Precio (RD$)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</si>
</sst>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&quot;RD$&quot;#,##0.00"/>
    <numFmt numFmtId="166" formatCode="_(&quot;RD$&quot;* #,##0.00_);_(&quot;RD$&quot;* \(#,##0.00\);_(&quot;RD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entury Gothic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4" fontId="2" fillId="0" borderId="0" xfId="0" applyNumberFormat="1" applyFont="1"/>
    <xf numFmtId="164" fontId="3" fillId="0" borderId="0" xfId="0" applyNumberFormat="1" applyFont="1"/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164" fontId="2" fillId="0" borderId="9" xfId="0" applyNumberFormat="1" applyFont="1" applyBorder="1"/>
    <xf numFmtId="2" fontId="0" fillId="3" borderId="10" xfId="0" applyNumberFormat="1" applyFill="1" applyBorder="1"/>
    <xf numFmtId="0" fontId="0" fillId="0" borderId="10" xfId="0" applyBorder="1" applyAlignment="1">
      <alignment wrapText="1"/>
    </xf>
    <xf numFmtId="2" fontId="0" fillId="0" borderId="10" xfId="0" applyNumberFormat="1" applyBorder="1"/>
    <xf numFmtId="0" fontId="0" fillId="0" borderId="10" xfId="0" applyBorder="1" applyAlignment="1">
      <alignment horizontal="center"/>
    </xf>
    <xf numFmtId="164" fontId="0" fillId="0" borderId="10" xfId="1" applyFont="1" applyBorder="1"/>
    <xf numFmtId="0" fontId="0" fillId="0" borderId="10" xfId="0" applyBorder="1"/>
    <xf numFmtId="0" fontId="2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wrapText="1"/>
    </xf>
    <xf numFmtId="0" fontId="2" fillId="2" borderId="5" xfId="0" applyFont="1" applyFill="1" applyBorder="1"/>
    <xf numFmtId="0" fontId="2" fillId="2" borderId="5" xfId="0" applyFont="1" applyFill="1" applyBorder="1" applyAlignment="1">
      <alignment horizontal="center"/>
    </xf>
    <xf numFmtId="164" fontId="2" fillId="2" borderId="6" xfId="0" applyNumberFormat="1" applyFont="1" applyFill="1" applyBorder="1"/>
    <xf numFmtId="2" fontId="0" fillId="0" borderId="10" xfId="0" applyNumberFormat="1" applyBorder="1" applyAlignment="1">
      <alignment horizontal="center" vertical="top"/>
    </xf>
    <xf numFmtId="164" fontId="2" fillId="0" borderId="10" xfId="0" applyNumberFormat="1" applyFont="1" applyBorder="1"/>
    <xf numFmtId="0" fontId="2" fillId="4" borderId="1" xfId="0" applyFont="1" applyFill="1" applyBorder="1" applyAlignment="1">
      <alignment horizontal="center" vertical="top"/>
    </xf>
    <xf numFmtId="0" fontId="2" fillId="4" borderId="2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center" vertical="top"/>
    </xf>
    <xf numFmtId="0" fontId="2" fillId="4" borderId="2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center" vertical="top"/>
    </xf>
    <xf numFmtId="164" fontId="2" fillId="2" borderId="8" xfId="0" applyNumberFormat="1" applyFont="1" applyFill="1" applyBorder="1" applyAlignment="1">
      <alignment horizontal="right"/>
    </xf>
    <xf numFmtId="166" fontId="7" fillId="2" borderId="9" xfId="0" applyNumberFormat="1" applyFont="1" applyFill="1" applyBorder="1" applyAlignment="1">
      <alignment vertical="center"/>
    </xf>
    <xf numFmtId="2" fontId="0" fillId="0" borderId="11" xfId="0" applyNumberFormat="1" applyBorder="1" applyAlignment="1">
      <alignment horizontal="center" vertical="top"/>
    </xf>
    <xf numFmtId="0" fontId="0" fillId="0" borderId="11" xfId="0" applyBorder="1" applyAlignment="1">
      <alignment wrapText="1"/>
    </xf>
    <xf numFmtId="2" fontId="0" fillId="0" borderId="11" xfId="0" applyNumberFormat="1" applyBorder="1"/>
    <xf numFmtId="0" fontId="0" fillId="0" borderId="11" xfId="0" applyBorder="1" applyAlignment="1">
      <alignment horizontal="center"/>
    </xf>
    <xf numFmtId="0" fontId="0" fillId="0" borderId="11" xfId="0" applyBorder="1"/>
    <xf numFmtId="164" fontId="0" fillId="0" borderId="11" xfId="1" applyFont="1" applyBorder="1"/>
    <xf numFmtId="164" fontId="2" fillId="0" borderId="11" xfId="0" applyNumberFormat="1" applyFont="1" applyBorder="1"/>
    <xf numFmtId="2" fontId="2" fillId="2" borderId="7" xfId="0" applyNumberFormat="1" applyFont="1" applyFill="1" applyBorder="1" applyAlignment="1">
      <alignment horizontal="center" vertical="top"/>
    </xf>
    <xf numFmtId="0" fontId="2" fillId="2" borderId="8" xfId="0" applyFont="1" applyFill="1" applyBorder="1" applyAlignment="1">
      <alignment wrapText="1"/>
    </xf>
    <xf numFmtId="0" fontId="2" fillId="2" borderId="8" xfId="0" applyFont="1" applyFill="1" applyBorder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164" fontId="2" fillId="0" borderId="0" xfId="0" applyNumberFormat="1" applyFo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wrapText="1"/>
    </xf>
    <xf numFmtId="0" fontId="10" fillId="0" borderId="0" xfId="0" applyFont="1"/>
    <xf numFmtId="164" fontId="0" fillId="5" borderId="0" xfId="0" applyNumberFormat="1" applyFill="1"/>
    <xf numFmtId="0" fontId="0" fillId="0" borderId="0" xfId="0" applyAlignment="1">
      <alignment horizontal="center" vertical="center"/>
    </xf>
    <xf numFmtId="0" fontId="0" fillId="0" borderId="12" xfId="0" applyBorder="1" applyAlignment="1">
      <alignment vertical="center" wrapText="1"/>
    </xf>
    <xf numFmtId="2" fontId="0" fillId="0" borderId="12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2" fontId="6" fillId="2" borderId="13" xfId="0" applyNumberFormat="1" applyFont="1" applyFill="1" applyBorder="1" applyAlignment="1">
      <alignment horizontal="left" vertical="center"/>
    </xf>
    <xf numFmtId="2" fontId="6" fillId="2" borderId="13" xfId="0" applyNumberFormat="1" applyFont="1" applyFill="1" applyBorder="1" applyAlignment="1">
      <alignment vertical="center"/>
    </xf>
    <xf numFmtId="166" fontId="7" fillId="2" borderId="14" xfId="0" applyNumberFormat="1" applyFont="1" applyFill="1" applyBorder="1" applyAlignment="1">
      <alignment vertical="center"/>
    </xf>
    <xf numFmtId="2" fontId="0" fillId="3" borderId="11" xfId="0" applyNumberFormat="1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164" fontId="0" fillId="3" borderId="10" xfId="1" applyFont="1" applyFill="1" applyBorder="1"/>
    <xf numFmtId="0" fontId="0" fillId="0" borderId="11" xfId="0" applyBorder="1" applyAlignment="1">
      <alignment horizontal="center" vertical="center"/>
    </xf>
    <xf numFmtId="0" fontId="0" fillId="3" borderId="11" xfId="0" applyFill="1" applyBorder="1" applyAlignment="1">
      <alignment vertical="center" wrapText="1"/>
    </xf>
    <xf numFmtId="2" fontId="0" fillId="3" borderId="11" xfId="0" applyNumberFormat="1" applyFill="1" applyBorder="1" applyAlignment="1">
      <alignment vertical="center"/>
    </xf>
    <xf numFmtId="0" fontId="0" fillId="3" borderId="11" xfId="0" applyFill="1" applyBorder="1" applyAlignment="1">
      <alignment horizontal="center" vertical="center"/>
    </xf>
    <xf numFmtId="164" fontId="1" fillId="3" borderId="11" xfId="1" applyFont="1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right"/>
    </xf>
    <xf numFmtId="164" fontId="2" fillId="2" borderId="9" xfId="0" applyNumberFormat="1" applyFont="1" applyFill="1" applyBorder="1"/>
    <xf numFmtId="2" fontId="0" fillId="0" borderId="11" xfId="0" applyNumberFormat="1" applyBorder="1" applyAlignment="1">
      <alignment horizontal="center"/>
    </xf>
    <xf numFmtId="2" fontId="2" fillId="2" borderId="7" xfId="0" applyNumberFormat="1" applyFont="1" applyFill="1" applyBorder="1" applyAlignment="1">
      <alignment horizontal="center" vertical="center"/>
    </xf>
    <xf numFmtId="2" fontId="0" fillId="3" borderId="10" xfId="0" applyNumberForma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2" fontId="0" fillId="3" borderId="10" xfId="0" applyNumberFormat="1" applyFill="1" applyBorder="1" applyAlignment="1">
      <alignment horizontal="center" vertical="center"/>
    </xf>
    <xf numFmtId="164" fontId="1" fillId="3" borderId="10" xfId="1" applyFont="1" applyFill="1" applyBorder="1" applyAlignment="1">
      <alignment horizontal="center" vertical="center"/>
    </xf>
    <xf numFmtId="2" fontId="0" fillId="3" borderId="11" xfId="0" applyNumberFormat="1" applyFill="1" applyBorder="1"/>
    <xf numFmtId="164" fontId="1" fillId="3" borderId="11" xfId="1" applyFont="1" applyFill="1" applyBorder="1" applyAlignment="1">
      <alignment horizontal="center" vertical="center"/>
    </xf>
    <xf numFmtId="0" fontId="0" fillId="3" borderId="11" xfId="0" applyFill="1" applyBorder="1"/>
    <xf numFmtId="2" fontId="2" fillId="2" borderId="15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right" vertical="center"/>
    </xf>
    <xf numFmtId="164" fontId="2" fillId="2" borderId="14" xfId="0" applyNumberFormat="1" applyFont="1" applyFill="1" applyBorder="1" applyAlignment="1">
      <alignment vertical="center"/>
    </xf>
    <xf numFmtId="0" fontId="0" fillId="3" borderId="11" xfId="0" applyFill="1" applyBorder="1" applyAlignment="1">
      <alignment horizontal="center"/>
    </xf>
    <xf numFmtId="166" fontId="7" fillId="2" borderId="10" xfId="0" applyNumberFormat="1" applyFont="1" applyFill="1" applyBorder="1" applyAlignment="1">
      <alignment vertical="center"/>
    </xf>
    <xf numFmtId="2" fontId="0" fillId="0" borderId="11" xfId="0" applyNumberFormat="1" applyBorder="1" applyAlignment="1">
      <alignment horizontal="center" vertical="center"/>
    </xf>
    <xf numFmtId="164" fontId="0" fillId="3" borderId="11" xfId="0" applyNumberFormat="1" applyFill="1" applyBorder="1" applyAlignment="1">
      <alignment vertical="center"/>
    </xf>
    <xf numFmtId="2" fontId="0" fillId="0" borderId="10" xfId="0" applyNumberFormat="1" applyBorder="1" applyAlignment="1">
      <alignment horizontal="center" vertical="center"/>
    </xf>
    <xf numFmtId="2" fontId="0" fillId="3" borderId="10" xfId="0" applyNumberFormat="1" applyFill="1" applyBorder="1" applyAlignment="1">
      <alignment vertical="center"/>
    </xf>
    <xf numFmtId="164" fontId="0" fillId="3" borderId="10" xfId="0" applyNumberFormat="1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2" fontId="4" fillId="3" borderId="10" xfId="0" applyNumberFormat="1" applyFont="1" applyFill="1" applyBorder="1" applyAlignment="1">
      <alignment horizontal="left" vertical="top" wrapText="1"/>
    </xf>
    <xf numFmtId="43" fontId="8" fillId="3" borderId="10" xfId="2" applyFon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6" fontId="7" fillId="3" borderId="10" xfId="0" applyNumberFormat="1" applyFont="1" applyFill="1" applyBorder="1" applyAlignment="1">
      <alignment vertical="center"/>
    </xf>
    <xf numFmtId="2" fontId="4" fillId="3" borderId="11" xfId="0" applyNumberFormat="1" applyFont="1" applyFill="1" applyBorder="1" applyAlignment="1">
      <alignment horizontal="left" vertical="top" wrapText="1"/>
    </xf>
    <xf numFmtId="43" fontId="8" fillId="3" borderId="11" xfId="2" applyFont="1" applyFill="1" applyBorder="1" applyAlignment="1">
      <alignment horizontal="center" vertical="center"/>
    </xf>
    <xf numFmtId="2" fontId="4" fillId="3" borderId="11" xfId="0" applyNumberFormat="1" applyFont="1" applyFill="1" applyBorder="1" applyAlignment="1">
      <alignment vertical="center"/>
    </xf>
    <xf numFmtId="166" fontId="7" fillId="3" borderId="11" xfId="0" applyNumberFormat="1" applyFont="1" applyFill="1" applyBorder="1" applyAlignment="1">
      <alignment vertical="center"/>
    </xf>
    <xf numFmtId="0" fontId="9" fillId="0" borderId="0" xfId="0" applyFont="1"/>
    <xf numFmtId="0" fontId="2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/>
    </xf>
    <xf numFmtId="2" fontId="6" fillId="2" borderId="16" xfId="0" applyNumberFormat="1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 wrapText="1"/>
    </xf>
    <xf numFmtId="2" fontId="4" fillId="2" borderId="17" xfId="0" applyNumberFormat="1" applyFont="1" applyFill="1" applyBorder="1" applyAlignment="1">
      <alignment horizontal="center" vertical="center"/>
    </xf>
    <xf numFmtId="165" fontId="4" fillId="2" borderId="17" xfId="0" applyNumberFormat="1" applyFont="1" applyFill="1" applyBorder="1" applyAlignment="1">
      <alignment horizontal="center" vertical="center"/>
    </xf>
    <xf numFmtId="166" fontId="4" fillId="2" borderId="17" xfId="0" applyNumberFormat="1" applyFont="1" applyFill="1" applyBorder="1" applyAlignment="1">
      <alignment vertical="center"/>
    </xf>
    <xf numFmtId="164" fontId="2" fillId="2" borderId="18" xfId="0" applyNumberFormat="1" applyFont="1" applyFill="1" applyBorder="1" applyAlignment="1">
      <alignment horizontal="right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left" vertical="top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2" fillId="2" borderId="5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C620C-A984-43CB-8C29-549E597994DD}">
  <sheetPr>
    <pageSetUpPr fitToPage="1"/>
  </sheetPr>
  <dimension ref="A1:H46"/>
  <sheetViews>
    <sheetView tabSelected="1" view="pageBreakPreview" zoomScaleNormal="100" zoomScaleSheetLayoutView="100" workbookViewId="0">
      <selection activeCell="A3" sqref="A3:G3"/>
    </sheetView>
  </sheetViews>
  <sheetFormatPr baseColWidth="10" defaultRowHeight="15" x14ac:dyDescent="0.25"/>
  <cols>
    <col min="1" max="1" width="5.42578125" style="5" customWidth="1"/>
    <col min="2" max="2" width="55.5703125" style="2" customWidth="1"/>
    <col min="3" max="3" width="9.5703125" bestFit="1" customWidth="1"/>
    <col min="4" max="4" width="8.85546875" style="7" customWidth="1"/>
    <col min="5" max="5" width="15.42578125" bestFit="1" customWidth="1"/>
    <col min="6" max="6" width="19.28515625" bestFit="1" customWidth="1"/>
    <col min="7" max="7" width="16.7109375" bestFit="1" customWidth="1"/>
  </cols>
  <sheetData>
    <row r="1" spans="1:8" ht="18" customHeight="1" x14ac:dyDescent="0.25">
      <c r="A1" s="114" t="s">
        <v>16</v>
      </c>
      <c r="B1" s="114"/>
      <c r="G1" s="3">
        <v>46281</v>
      </c>
    </row>
    <row r="2" spans="1:8" ht="21" customHeight="1" x14ac:dyDescent="0.3">
      <c r="A2" s="115" t="s">
        <v>2</v>
      </c>
      <c r="B2" s="115"/>
      <c r="C2" s="115"/>
      <c r="D2" s="115"/>
      <c r="E2" s="115"/>
      <c r="F2" s="115"/>
      <c r="G2" s="115"/>
    </row>
    <row r="3" spans="1:8" ht="41.25" customHeight="1" thickBot="1" x14ac:dyDescent="0.35">
      <c r="A3" s="116" t="s">
        <v>40</v>
      </c>
      <c r="B3" s="116"/>
      <c r="C3" s="116"/>
      <c r="D3" s="116"/>
      <c r="E3" s="116"/>
      <c r="F3" s="116"/>
      <c r="G3" s="116"/>
    </row>
    <row r="4" spans="1:8" ht="18.75" customHeight="1" thickBot="1" x14ac:dyDescent="0.3">
      <c r="A4" s="23" t="s">
        <v>0</v>
      </c>
      <c r="B4" s="24" t="s">
        <v>17</v>
      </c>
      <c r="C4" s="25" t="s">
        <v>28</v>
      </c>
      <c r="D4" s="25" t="s">
        <v>27</v>
      </c>
      <c r="E4" s="26" t="s">
        <v>29</v>
      </c>
      <c r="F4" s="26" t="s">
        <v>52</v>
      </c>
      <c r="G4" s="27" t="s">
        <v>4</v>
      </c>
    </row>
    <row r="5" spans="1:8" ht="17.25" customHeight="1" thickBot="1" x14ac:dyDescent="0.3">
      <c r="A5" s="37">
        <v>1</v>
      </c>
      <c r="B5" s="67" t="s">
        <v>3</v>
      </c>
      <c r="C5" s="39"/>
      <c r="D5" s="40"/>
      <c r="E5" s="39"/>
      <c r="F5" s="68" t="s">
        <v>20</v>
      </c>
      <c r="G5" s="69">
        <f>SUM(F6:F7)</f>
        <v>0</v>
      </c>
    </row>
    <row r="6" spans="1:8" ht="30" customHeight="1" x14ac:dyDescent="0.25">
      <c r="A6" s="61">
        <v>1.01</v>
      </c>
      <c r="B6" s="62" t="s">
        <v>33</v>
      </c>
      <c r="C6" s="63">
        <v>2</v>
      </c>
      <c r="D6" s="64" t="s">
        <v>5</v>
      </c>
      <c r="E6" s="65"/>
      <c r="F6" s="59">
        <f t="shared" ref="F6:F7" si="0">E6*C6</f>
        <v>0</v>
      </c>
      <c r="G6" s="66"/>
    </row>
    <row r="7" spans="1:8" ht="37.5" customHeight="1" thickBot="1" x14ac:dyDescent="0.3">
      <c r="A7" s="49">
        <v>1.02</v>
      </c>
      <c r="B7" s="50" t="s">
        <v>47</v>
      </c>
      <c r="C7" s="51">
        <v>1</v>
      </c>
      <c r="D7" s="52" t="s">
        <v>5</v>
      </c>
      <c r="E7" s="60"/>
      <c r="F7" s="53">
        <f t="shared" si="0"/>
        <v>0</v>
      </c>
      <c r="G7" s="54"/>
    </row>
    <row r="8" spans="1:8" ht="15.75" customHeight="1" thickBot="1" x14ac:dyDescent="0.3">
      <c r="A8" s="71">
        <v>2</v>
      </c>
      <c r="B8" s="55" t="s">
        <v>23</v>
      </c>
      <c r="C8" s="56"/>
      <c r="D8" s="56"/>
      <c r="E8" s="56"/>
      <c r="F8" s="84" t="s">
        <v>20</v>
      </c>
      <c r="G8" s="57">
        <f>SUM(F9:F12)</f>
        <v>0</v>
      </c>
      <c r="H8" s="1"/>
    </row>
    <row r="9" spans="1:8" ht="31.5" customHeight="1" x14ac:dyDescent="0.25">
      <c r="A9" s="58">
        <v>2.0099999999999998</v>
      </c>
      <c r="B9" s="98" t="s">
        <v>49</v>
      </c>
      <c r="C9" s="99">
        <v>20</v>
      </c>
      <c r="D9" s="58" t="s">
        <v>24</v>
      </c>
      <c r="E9" s="100"/>
      <c r="F9" s="59">
        <f t="shared" ref="F9:F12" si="1">E9*C9</f>
        <v>0</v>
      </c>
      <c r="G9" s="101"/>
      <c r="H9" s="48"/>
    </row>
    <row r="10" spans="1:8" ht="36.75" customHeight="1" x14ac:dyDescent="0.25">
      <c r="A10" s="75">
        <v>2.02</v>
      </c>
      <c r="B10" s="94" t="s">
        <v>50</v>
      </c>
      <c r="C10" s="95">
        <v>17.829999999999998</v>
      </c>
      <c r="D10" s="58" t="s">
        <v>25</v>
      </c>
      <c r="E10" s="100"/>
      <c r="F10" s="96">
        <f t="shared" si="1"/>
        <v>0</v>
      </c>
      <c r="G10" s="97"/>
      <c r="H10" s="48"/>
    </row>
    <row r="11" spans="1:8" ht="35.25" customHeight="1" x14ac:dyDescent="0.25">
      <c r="A11" s="75">
        <v>2.0299999999999998</v>
      </c>
      <c r="B11" s="94" t="s">
        <v>51</v>
      </c>
      <c r="C11" s="95">
        <v>2.68</v>
      </c>
      <c r="D11" s="58" t="s">
        <v>24</v>
      </c>
      <c r="E11" s="100"/>
      <c r="F11" s="96">
        <f t="shared" ref="F11" si="2">E11*C11</f>
        <v>0</v>
      </c>
      <c r="G11" s="97"/>
      <c r="H11" s="48"/>
    </row>
    <row r="12" spans="1:8" ht="21" customHeight="1" thickBot="1" x14ac:dyDescent="0.3">
      <c r="A12" s="75">
        <v>2.04</v>
      </c>
      <c r="B12" s="94" t="s">
        <v>30</v>
      </c>
      <c r="C12" s="95">
        <v>13.56</v>
      </c>
      <c r="D12" s="58" t="s">
        <v>24</v>
      </c>
      <c r="E12" s="100"/>
      <c r="F12" s="96">
        <f t="shared" si="1"/>
        <v>0</v>
      </c>
      <c r="G12" s="97"/>
      <c r="H12" s="48"/>
    </row>
    <row r="13" spans="1:8" ht="17.25" customHeight="1" thickBot="1" x14ac:dyDescent="0.3">
      <c r="A13" s="80">
        <v>3</v>
      </c>
      <c r="B13" s="81" t="s">
        <v>26</v>
      </c>
      <c r="C13" s="82"/>
      <c r="D13" s="83"/>
      <c r="E13" s="82"/>
      <c r="F13" s="84" t="s">
        <v>20</v>
      </c>
      <c r="G13" s="85">
        <f>SUM(F14:F16)</f>
        <v>0</v>
      </c>
      <c r="H13" s="1"/>
    </row>
    <row r="14" spans="1:8" ht="63" customHeight="1" x14ac:dyDescent="0.25">
      <c r="A14" s="88">
        <v>3.01</v>
      </c>
      <c r="B14" s="94" t="s">
        <v>32</v>
      </c>
      <c r="C14" s="63">
        <v>1</v>
      </c>
      <c r="D14" s="58" t="s">
        <v>31</v>
      </c>
      <c r="E14" s="78"/>
      <c r="F14" s="89">
        <f t="shared" ref="F14:F25" si="3">E14*C14</f>
        <v>0</v>
      </c>
      <c r="G14" s="66"/>
      <c r="H14" s="1"/>
    </row>
    <row r="15" spans="1:8" ht="49.5" customHeight="1" x14ac:dyDescent="0.25">
      <c r="A15" s="90">
        <v>3.02</v>
      </c>
      <c r="B15" s="94" t="s">
        <v>35</v>
      </c>
      <c r="C15" s="63">
        <v>6</v>
      </c>
      <c r="D15" s="58" t="s">
        <v>31</v>
      </c>
      <c r="E15" s="78"/>
      <c r="F15" s="89">
        <f t="shared" si="3"/>
        <v>0</v>
      </c>
      <c r="G15" s="66"/>
      <c r="H15" s="1"/>
    </row>
    <row r="16" spans="1:8" ht="46.5" customHeight="1" thickBot="1" x14ac:dyDescent="0.3">
      <c r="A16" s="90">
        <v>3.03</v>
      </c>
      <c r="B16" s="94" t="s">
        <v>34</v>
      </c>
      <c r="C16" s="91">
        <v>1</v>
      </c>
      <c r="D16" s="75" t="s">
        <v>1</v>
      </c>
      <c r="E16" s="76"/>
      <c r="F16" s="92">
        <f t="shared" si="3"/>
        <v>0</v>
      </c>
      <c r="G16" s="93"/>
      <c r="H16" s="1"/>
    </row>
    <row r="17" spans="1:8" ht="15.75" customHeight="1" thickBot="1" x14ac:dyDescent="0.3">
      <c r="A17" s="80">
        <v>4</v>
      </c>
      <c r="B17" s="81" t="s">
        <v>36</v>
      </c>
      <c r="C17" s="82"/>
      <c r="D17" s="83"/>
      <c r="E17" s="82"/>
      <c r="F17" s="84" t="s">
        <v>20</v>
      </c>
      <c r="G17" s="85">
        <f>SUM(F18:F19)</f>
        <v>0</v>
      </c>
      <c r="H17" s="1"/>
    </row>
    <row r="18" spans="1:8" ht="30.75" customHeight="1" x14ac:dyDescent="0.25">
      <c r="A18" s="90">
        <v>4.01</v>
      </c>
      <c r="B18" s="94" t="s">
        <v>37</v>
      </c>
      <c r="C18" s="77">
        <v>102.36</v>
      </c>
      <c r="D18" s="86" t="s">
        <v>25</v>
      </c>
      <c r="E18" s="76"/>
      <c r="F18" s="92">
        <f t="shared" si="3"/>
        <v>0</v>
      </c>
      <c r="G18" s="79"/>
      <c r="H18" s="1"/>
    </row>
    <row r="19" spans="1:8" ht="34.5" customHeight="1" thickBot="1" x14ac:dyDescent="0.3">
      <c r="A19" s="90">
        <v>4.01</v>
      </c>
      <c r="B19" s="94" t="s">
        <v>39</v>
      </c>
      <c r="C19" s="12">
        <v>1</v>
      </c>
      <c r="D19" s="13" t="s">
        <v>38</v>
      </c>
      <c r="E19" s="76"/>
      <c r="F19" s="92">
        <f t="shared" si="3"/>
        <v>0</v>
      </c>
      <c r="G19" s="15"/>
      <c r="H19" s="1"/>
    </row>
    <row r="20" spans="1:8" ht="15.75" customHeight="1" thickBot="1" x14ac:dyDescent="0.3">
      <c r="A20" s="80">
        <v>5</v>
      </c>
      <c r="B20" s="81" t="s">
        <v>41</v>
      </c>
      <c r="C20" s="82"/>
      <c r="D20" s="83"/>
      <c r="E20" s="82"/>
      <c r="F20" s="84" t="s">
        <v>20</v>
      </c>
      <c r="G20" s="85">
        <f>SUM(F21)</f>
        <v>0</v>
      </c>
      <c r="H20" s="1"/>
    </row>
    <row r="21" spans="1:8" ht="30.75" customHeight="1" thickBot="1" x14ac:dyDescent="0.3">
      <c r="A21" s="70">
        <v>5.01</v>
      </c>
      <c r="B21" s="94" t="s">
        <v>42</v>
      </c>
      <c r="C21" s="77">
        <v>42.65</v>
      </c>
      <c r="D21" s="33" t="s">
        <v>24</v>
      </c>
      <c r="E21" s="76"/>
      <c r="F21" s="92">
        <f t="shared" si="3"/>
        <v>0</v>
      </c>
      <c r="G21" s="34"/>
      <c r="H21" s="1"/>
    </row>
    <row r="22" spans="1:8" ht="13.5" customHeight="1" thickBot="1" x14ac:dyDescent="0.3">
      <c r="A22" s="80">
        <v>6</v>
      </c>
      <c r="B22" s="81" t="s">
        <v>43</v>
      </c>
      <c r="C22" s="82"/>
      <c r="D22" s="83"/>
      <c r="E22" s="82"/>
      <c r="F22" s="84" t="s">
        <v>20</v>
      </c>
      <c r="G22" s="85">
        <f>SUM(F23:F27)</f>
        <v>0</v>
      </c>
      <c r="H22" s="1"/>
    </row>
    <row r="23" spans="1:8" ht="18.75" customHeight="1" thickBot="1" x14ac:dyDescent="0.3">
      <c r="A23" s="72">
        <v>6.01</v>
      </c>
      <c r="B23" s="94" t="s">
        <v>44</v>
      </c>
      <c r="C23" s="10">
        <v>25.61</v>
      </c>
      <c r="D23" s="33" t="s">
        <v>24</v>
      </c>
      <c r="E23" s="76"/>
      <c r="F23" s="92">
        <f t="shared" si="3"/>
        <v>0</v>
      </c>
      <c r="G23" s="74"/>
      <c r="H23" s="1"/>
    </row>
    <row r="24" spans="1:8" ht="14.25" customHeight="1" thickBot="1" x14ac:dyDescent="0.3">
      <c r="A24" s="80">
        <v>7</v>
      </c>
      <c r="B24" s="81" t="s">
        <v>45</v>
      </c>
      <c r="C24" s="82"/>
      <c r="D24" s="83"/>
      <c r="E24" s="82"/>
      <c r="F24" s="84" t="s">
        <v>20</v>
      </c>
      <c r="G24" s="85">
        <f>SUM(F25:F29)</f>
        <v>0</v>
      </c>
      <c r="H24" s="1"/>
    </row>
    <row r="25" spans="1:8" ht="19.5" customHeight="1" x14ac:dyDescent="0.25">
      <c r="A25" s="72">
        <v>7.01</v>
      </c>
      <c r="B25" s="94" t="s">
        <v>48</v>
      </c>
      <c r="C25" s="10">
        <v>1</v>
      </c>
      <c r="D25" s="73" t="s">
        <v>38</v>
      </c>
      <c r="E25" s="65"/>
      <c r="F25" s="92">
        <f t="shared" si="3"/>
        <v>0</v>
      </c>
      <c r="G25" s="74"/>
      <c r="H25" s="1"/>
    </row>
    <row r="26" spans="1:8" s="8" customFormat="1" ht="14.25" customHeight="1" thickBot="1" x14ac:dyDescent="0.3">
      <c r="A26" s="105"/>
      <c r="B26" s="106"/>
      <c r="C26" s="107"/>
      <c r="D26" s="108"/>
      <c r="E26" s="109"/>
      <c r="F26" s="110" t="s">
        <v>21</v>
      </c>
      <c r="G26" s="87">
        <f>SUM(G5:G25)</f>
        <v>0</v>
      </c>
    </row>
    <row r="27" spans="1:8" ht="16.5" customHeight="1" thickBot="1" x14ac:dyDescent="0.3">
      <c r="A27" s="37">
        <v>8</v>
      </c>
      <c r="B27" s="38" t="s">
        <v>6</v>
      </c>
      <c r="C27" s="39"/>
      <c r="D27" s="40"/>
      <c r="E27" s="39"/>
      <c r="F27" s="28" t="s">
        <v>19</v>
      </c>
      <c r="G27" s="29">
        <f>SUM(G28:G33)</f>
        <v>0</v>
      </c>
    </row>
    <row r="28" spans="1:8" ht="13.5" customHeight="1" x14ac:dyDescent="0.25">
      <c r="A28" s="30">
        <f>A27+0.01</f>
        <v>8.01</v>
      </c>
      <c r="B28" s="31" t="s">
        <v>18</v>
      </c>
      <c r="C28" s="32">
        <v>10</v>
      </c>
      <c r="D28" s="33" t="s">
        <v>12</v>
      </c>
      <c r="E28" s="34"/>
      <c r="F28" s="35"/>
      <c r="G28" s="36">
        <f>C28*(G26/100)</f>
        <v>0</v>
      </c>
    </row>
    <row r="29" spans="1:8" x14ac:dyDescent="0.25">
      <c r="A29" s="21">
        <f t="shared" ref="A29:A33" si="4">A28+0.01</f>
        <v>8.02</v>
      </c>
      <c r="B29" s="11" t="s">
        <v>7</v>
      </c>
      <c r="C29" s="12">
        <v>3.5</v>
      </c>
      <c r="D29" s="13" t="s">
        <v>12</v>
      </c>
      <c r="E29" s="15"/>
      <c r="F29" s="14"/>
      <c r="G29" s="22">
        <f>C29*(G26/100)</f>
        <v>0</v>
      </c>
    </row>
    <row r="30" spans="1:8" x14ac:dyDescent="0.25">
      <c r="A30" s="21">
        <f t="shared" si="4"/>
        <v>8.0299999999999994</v>
      </c>
      <c r="B30" s="11" t="s">
        <v>8</v>
      </c>
      <c r="C30" s="12">
        <v>3</v>
      </c>
      <c r="D30" s="13" t="s">
        <v>12</v>
      </c>
      <c r="E30" s="15"/>
      <c r="F30" s="14"/>
      <c r="G30" s="22">
        <f>C30*(G26/100)</f>
        <v>0</v>
      </c>
    </row>
    <row r="31" spans="1:8" x14ac:dyDescent="0.25">
      <c r="A31" s="21">
        <f t="shared" si="4"/>
        <v>8.0399999999999991</v>
      </c>
      <c r="B31" s="11" t="s">
        <v>9</v>
      </c>
      <c r="C31" s="12">
        <v>1</v>
      </c>
      <c r="D31" s="13" t="s">
        <v>12</v>
      </c>
      <c r="E31" s="15"/>
      <c r="F31" s="14"/>
      <c r="G31" s="22">
        <f>C31*(G26/100)</f>
        <v>0</v>
      </c>
    </row>
    <row r="32" spans="1:8" x14ac:dyDescent="0.25">
      <c r="A32" s="21">
        <f t="shared" si="4"/>
        <v>8.0499999999999989</v>
      </c>
      <c r="B32" s="11" t="s">
        <v>10</v>
      </c>
      <c r="C32" s="12">
        <v>2.5</v>
      </c>
      <c r="D32" s="13" t="s">
        <v>12</v>
      </c>
      <c r="E32" s="15"/>
      <c r="F32" s="14"/>
      <c r="G32" s="22">
        <f>C32*(G26/100)</f>
        <v>0</v>
      </c>
    </row>
    <row r="33" spans="1:7" x14ac:dyDescent="0.25">
      <c r="A33" s="21">
        <f t="shared" si="4"/>
        <v>8.0599999999999987</v>
      </c>
      <c r="B33" s="11" t="s">
        <v>11</v>
      </c>
      <c r="C33" s="12">
        <v>0.1</v>
      </c>
      <c r="D33" s="13" t="s">
        <v>12</v>
      </c>
      <c r="E33" s="15"/>
      <c r="F33" s="14"/>
      <c r="G33" s="22">
        <f>C33*(G26/100)</f>
        <v>0</v>
      </c>
    </row>
    <row r="34" spans="1:7" ht="15.75" thickBot="1" x14ac:dyDescent="0.3">
      <c r="A34" s="16"/>
      <c r="B34" s="17"/>
      <c r="C34" s="18"/>
      <c r="D34" s="19"/>
      <c r="E34" s="117" t="s">
        <v>13</v>
      </c>
      <c r="F34" s="117"/>
      <c r="G34" s="20">
        <f>SUM(G27+G26)</f>
        <v>0</v>
      </c>
    </row>
    <row r="35" spans="1:7" ht="18" thickBot="1" x14ac:dyDescent="0.45">
      <c r="E35" s="118" t="s">
        <v>14</v>
      </c>
      <c r="F35" s="118"/>
      <c r="G35" s="4">
        <f>G28*0.18</f>
        <v>0</v>
      </c>
    </row>
    <row r="36" spans="1:7" ht="15" customHeight="1" thickBot="1" x14ac:dyDescent="0.3">
      <c r="D36" s="6"/>
      <c r="E36" s="119" t="s">
        <v>15</v>
      </c>
      <c r="F36" s="120"/>
      <c r="G36" s="9">
        <f>SUM(G34:G35)</f>
        <v>0</v>
      </c>
    </row>
    <row r="37" spans="1:7" ht="15" customHeight="1" x14ac:dyDescent="0.25">
      <c r="D37" s="6"/>
      <c r="E37" s="41"/>
      <c r="F37" s="41"/>
      <c r="G37" s="42"/>
    </row>
    <row r="38" spans="1:7" ht="15" customHeight="1" x14ac:dyDescent="0.25">
      <c r="D38" s="6"/>
      <c r="E38" s="41"/>
      <c r="F38" s="41"/>
      <c r="G38" s="42"/>
    </row>
    <row r="39" spans="1:7" ht="15" customHeight="1" x14ac:dyDescent="0.25">
      <c r="B39" s="103" t="s">
        <v>46</v>
      </c>
      <c r="D39" s="6"/>
      <c r="E39" s="111" t="s">
        <v>22</v>
      </c>
      <c r="F39" s="111"/>
      <c r="G39" s="42"/>
    </row>
    <row r="40" spans="1:7" ht="15" customHeight="1" x14ac:dyDescent="0.25">
      <c r="A40" s="102"/>
      <c r="B40" s="104"/>
      <c r="C40" s="102"/>
      <c r="D40" s="102"/>
      <c r="E40" s="112"/>
      <c r="F40" s="112"/>
      <c r="G40" s="102"/>
    </row>
    <row r="41" spans="1:7" ht="15" customHeight="1" x14ac:dyDescent="0.25">
      <c r="A41" s="113"/>
      <c r="B41" s="113"/>
      <c r="C41" s="113"/>
      <c r="D41" s="113"/>
      <c r="E41" s="113"/>
      <c r="F41" s="113"/>
      <c r="G41" s="113"/>
    </row>
    <row r="42" spans="1:7" ht="15.75" x14ac:dyDescent="0.25">
      <c r="A42" s="43"/>
      <c r="B42" s="43"/>
      <c r="C42" s="43"/>
      <c r="D42" s="44"/>
      <c r="E42" s="44"/>
      <c r="F42" s="44"/>
      <c r="G42" s="44"/>
    </row>
    <row r="43" spans="1:7" ht="15.75" x14ac:dyDescent="0.25">
      <c r="A43" s="45"/>
      <c r="B43" s="46"/>
      <c r="C43" s="47"/>
      <c r="D43" s="44"/>
      <c r="E43" s="44"/>
      <c r="F43" s="44"/>
      <c r="G43" s="44"/>
    </row>
    <row r="44" spans="1:7" x14ac:dyDescent="0.25">
      <c r="A44" s="7"/>
      <c r="B44" s="7"/>
      <c r="C44" s="7"/>
      <c r="E44" s="7"/>
      <c r="F44" s="7"/>
      <c r="G44" s="7"/>
    </row>
    <row r="45" spans="1:7" x14ac:dyDescent="0.25">
      <c r="A45" s="7"/>
      <c r="B45" s="7"/>
      <c r="C45" s="7"/>
      <c r="E45" s="7"/>
      <c r="F45" s="7"/>
      <c r="G45" s="7"/>
    </row>
    <row r="46" spans="1:7" x14ac:dyDescent="0.25">
      <c r="A46" s="7"/>
      <c r="B46" s="7"/>
      <c r="C46" s="7"/>
      <c r="E46" s="7"/>
      <c r="F46" s="7"/>
      <c r="G46" s="7"/>
    </row>
  </sheetData>
  <mergeCells count="9">
    <mergeCell ref="A41:G41"/>
    <mergeCell ref="E36:F36"/>
    <mergeCell ref="A1:B1"/>
    <mergeCell ref="A2:G2"/>
    <mergeCell ref="A3:G3"/>
    <mergeCell ref="E34:F34"/>
    <mergeCell ref="E35:F35"/>
    <mergeCell ref="E39:F39"/>
    <mergeCell ref="E40:F40"/>
  </mergeCells>
  <pageMargins left="0.70866141732283472" right="0.70866141732283472" top="1.1811023622047245" bottom="1.3779527559055118" header="0.31496062992125984" footer="0.78740157480314965"/>
  <pageSetup scale="68" fitToHeight="0" orientation="portrait" r:id="rId1"/>
  <headerFooter>
    <oddFooter>&amp;C&amp;P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READECUCION DEPOSITO 5</vt:lpstr>
      <vt:lpstr>'READECUCION DEPOSITO 5'!Área_de_impresión</vt:lpstr>
      <vt:lpstr>'READECUCION DEPOSITO 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Diaz Monsanto</dc:creator>
  <cp:lastModifiedBy>Juan Francisco Felipe Moronta</cp:lastModifiedBy>
  <cp:lastPrinted>2026-08-03T15:42:33Z</cp:lastPrinted>
  <dcterms:created xsi:type="dcterms:W3CDTF">2020-09-02T20:16:46Z</dcterms:created>
  <dcterms:modified xsi:type="dcterms:W3CDTF">2026-09-15T23:05:37Z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2026-07-27T14:20:56Z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a092d596-8601-452c-be52-c3c58ec278cb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