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Datos de Aniris\Alcaldia Aniris\Escritorio\Aceras y Contenes 18 millones\PDF 18 MILLONES\"/>
    </mc:Choice>
  </mc:AlternateContent>
  <xr:revisionPtr revIDLastSave="0" documentId="13_ncr:1_{B4AE0062-8FCF-45C5-AF53-3A60AD873261}"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4" i="1" l="1"/>
  <c r="F25" i="1" s="1"/>
  <c r="F35" i="1" l="1"/>
  <c r="F38" i="1" l="1"/>
  <c r="F37" i="1"/>
  <c r="A35" i="1"/>
  <c r="A36" i="1" s="1"/>
  <c r="A37" i="1" s="1"/>
  <c r="A38" i="1" s="1"/>
  <c r="F31" i="1"/>
  <c r="F30" i="1"/>
  <c r="F29" i="1"/>
  <c r="F28" i="1"/>
  <c r="A28" i="1"/>
  <c r="A29" i="1" s="1"/>
  <c r="A30" i="1" s="1"/>
  <c r="A31" i="1" s="1"/>
  <c r="A24" i="1"/>
  <c r="F32" i="1" l="1"/>
  <c r="F36" i="1"/>
  <c r="F39" i="1" s="1"/>
  <c r="F43" i="1" l="1"/>
  <c r="F47" i="1" s="1"/>
  <c r="F49" i="1" l="1"/>
  <c r="F53" i="1"/>
  <c r="F50" i="1"/>
  <c r="F48" i="1"/>
  <c r="F51" i="1"/>
  <c r="F46" i="1"/>
  <c r="F54" i="1" s="1"/>
  <c r="F56" i="1" l="1"/>
  <c r="F58" i="1" s="1"/>
</calcChain>
</file>

<file path=xl/sharedStrings.xml><?xml version="1.0" encoding="utf-8"?>
<sst xmlns="http://schemas.openxmlformats.org/spreadsheetml/2006/main" count="61" uniqueCount="48">
  <si>
    <t>I.-</t>
  </si>
  <si>
    <t>NO</t>
  </si>
  <si>
    <t>PARTIDAS</t>
  </si>
  <si>
    <t>CANT.</t>
  </si>
  <si>
    <t>UNIDAD</t>
  </si>
  <si>
    <t>PU</t>
  </si>
  <si>
    <t>IMPORTE</t>
  </si>
  <si>
    <t>A.-</t>
  </si>
  <si>
    <t>Replanteo topografico</t>
  </si>
  <si>
    <t>M2</t>
  </si>
  <si>
    <t xml:space="preserve">SUB-TOTAL </t>
  </si>
  <si>
    <t>Excavación en Material No Clasificado Manual</t>
  </si>
  <si>
    <t>M3</t>
  </si>
  <si>
    <t>ml</t>
  </si>
  <si>
    <t>Demolicion de contenes</t>
  </si>
  <si>
    <t xml:space="preserve">Bote de Material </t>
  </si>
  <si>
    <t>m3</t>
  </si>
  <si>
    <t xml:space="preserve"> Limpieza Final y Bote </t>
  </si>
  <si>
    <t>TOTAL COSTOS DIRECTOS</t>
  </si>
  <si>
    <t>II.-</t>
  </si>
  <si>
    <t>COSTOS INDIRECTOS</t>
  </si>
  <si>
    <t>Dirección técnica y responsabilidad</t>
  </si>
  <si>
    <t>%</t>
  </si>
  <si>
    <t>Gastos administrativos</t>
  </si>
  <si>
    <t>Seguros y Fianzas</t>
  </si>
  <si>
    <t>Fondo de Pensión y Jubilación</t>
  </si>
  <si>
    <t>Supervisión y Fiscalización</t>
  </si>
  <si>
    <t>Imprevisto</t>
  </si>
  <si>
    <t>Letreros</t>
  </si>
  <si>
    <t>PA</t>
  </si>
  <si>
    <t>CODIA</t>
  </si>
  <si>
    <t xml:space="preserve">Impuesto </t>
  </si>
  <si>
    <t>TOTAL COSTOS INDIRECTOS</t>
  </si>
  <si>
    <t xml:space="preserve">TOTAL GENERAL </t>
  </si>
  <si>
    <t xml:space="preserve">Contén de 0.35cm Hormigón vaciado en sitio (Horm. Simple Ind.  180 kg/cm2)  </t>
  </si>
  <si>
    <t>Hormigon Aceras y Contenes</t>
  </si>
  <si>
    <t>Movimientos de Tierra</t>
  </si>
  <si>
    <t>Replanteo</t>
  </si>
  <si>
    <t xml:space="preserve">Trabajos Preliminares </t>
  </si>
  <si>
    <t>Costos Directos</t>
  </si>
  <si>
    <t>Ing. Ruben Dario Rivera Ortiz</t>
  </si>
  <si>
    <t>Director de Servicios y Obras Municipales</t>
  </si>
  <si>
    <t>Aceras hormigon 180kg/cm2</t>
  </si>
  <si>
    <t>Preparacion del área despues de remoción, antes de completar el relleno</t>
  </si>
  <si>
    <t>Relleno, Suministro, Colocación y Acarreo Material de Relleno Bajo Aceras y Contenes</t>
  </si>
  <si>
    <t>P. A</t>
  </si>
  <si>
    <t xml:space="preserve">CONSTRUCCION DE ACERAS Y CONTENES - LOTE 3 </t>
  </si>
  <si>
    <r>
      <t xml:space="preserve">UBICACIÓN: </t>
    </r>
    <r>
      <rPr>
        <sz val="16"/>
        <rFont val="Arial"/>
        <family val="2"/>
      </rPr>
      <t xml:space="preserve">Calle Freddy Prestol Castillo en el Sector Kennedy, Calle Enrique A. Valdez en el Sector La Bahia, Calle Alejo Martinez frente a Wester Union desde la esquina de la Calle General Cabral hasta la esquina de la Calle Padre Lucciani, Calle Colon esquina Calle Duarte hasta la Calle Anacaona Moscoso (Tramo de Catedral Cafe), Calle Anacaona Moscoso hasta la esquina Calle Sanchez, Perimetros de los Dos (2) Parques del Sector La Aurora proximo a Edeeste, Calle Anacaona Moscoso esquina Calle Sanchez hasta la Calle Rafael Deligne (Ambos lados), Calle Duverge esquina Calle General Cabral hasta la Tienda Corripio, Calle Alejo Martinez esquina Calle Padre Lucciani hasta la Calle Maria Trinidad Sanchez.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</si>
</sst>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RD$-1C0A]#,##0.00"/>
    <numFmt numFmtId="165" formatCode="&quot;$&quot;#,##0.00"/>
    <numFmt numFmtId="166" formatCode="0.0%"/>
    <numFmt numFmtId="167" formatCode="_-[$$-1C0A]* #,##0.00_ ;_-[$$-1C0A]* \-#,##0.00\ ;_-[$$-1C0A]* &quot;-&quot;??_ ;_-@_ "/>
    <numFmt numFmtId="168" formatCode="_-* #,##0.00_-;\-* #,##0.00_-;_-* &quot;-&quot;??_-;_-@_-"/>
  </numFmts>
  <fonts count="25" x14ac:knownFonts="1">
    <font>
      <sz val="11"/>
      <color theme="1"/>
      <name val="Calibri"/>
      <family val="2"/>
      <scheme val="minor"/>
    </font>
    <font>
      <sz val="11"/>
      <color theme="1"/>
      <name val="Calibri"/>
      <family val="2"/>
      <scheme val="minor"/>
    </font>
    <font>
      <sz val="12"/>
      <name val="Arial"/>
      <family val="2"/>
    </font>
    <font>
      <sz val="10"/>
      <color indexed="8"/>
      <name val="Arial"/>
      <family val="2"/>
    </font>
    <font>
      <b/>
      <sz val="16"/>
      <name val="Arial"/>
      <family val="2"/>
    </font>
    <font>
      <b/>
      <sz val="12"/>
      <color theme="1"/>
      <name val="Arial"/>
      <family val="2"/>
    </font>
    <font>
      <sz val="12"/>
      <color theme="1"/>
      <name val="Arial"/>
      <family val="2"/>
    </font>
    <font>
      <sz val="10"/>
      <name val="Arial"/>
      <family val="2"/>
    </font>
    <font>
      <sz val="11"/>
      <color theme="1"/>
      <name val="Arial"/>
      <family val="2"/>
    </font>
    <font>
      <b/>
      <sz val="11"/>
      <color theme="1"/>
      <name val="Arial"/>
      <family val="2"/>
    </font>
    <font>
      <b/>
      <i/>
      <sz val="12"/>
      <color theme="1"/>
      <name val="Arial"/>
      <family val="2"/>
    </font>
    <font>
      <sz val="10"/>
      <color theme="1"/>
      <name val="Arial"/>
      <family val="2"/>
    </font>
    <font>
      <b/>
      <sz val="10"/>
      <color indexed="64"/>
      <name val="Arial"/>
      <family val="2"/>
    </font>
    <font>
      <sz val="10"/>
      <color indexed="64"/>
      <name val="Arial"/>
      <family val="2"/>
    </font>
    <font>
      <b/>
      <sz val="10"/>
      <color theme="1"/>
      <name val="Arial"/>
      <family val="2"/>
    </font>
    <font>
      <b/>
      <sz val="10"/>
      <color indexed="56"/>
      <name val="Arial"/>
      <family val="2"/>
    </font>
    <font>
      <b/>
      <sz val="10"/>
      <color rgb="FFFF0000"/>
      <name val="Arial"/>
      <family val="2"/>
    </font>
    <font>
      <sz val="10"/>
      <color indexed="10"/>
      <name val="Arial"/>
      <family val="2"/>
    </font>
    <font>
      <sz val="10"/>
      <color indexed="30"/>
      <name val="Arial"/>
      <family val="2"/>
    </font>
    <font>
      <b/>
      <sz val="10"/>
      <color theme="3" tint="-0.249977111117893"/>
      <name val="Arial"/>
      <family val="2"/>
    </font>
    <font>
      <i/>
      <sz val="11"/>
      <color theme="1"/>
      <name val="Arial"/>
      <family val="2"/>
    </font>
    <font>
      <b/>
      <sz val="11"/>
      <color indexed="64"/>
      <name val="Arial"/>
      <family val="2"/>
    </font>
    <font>
      <b/>
      <sz val="11"/>
      <name val="Arial"/>
      <family val="2"/>
    </font>
    <font>
      <sz val="16"/>
      <name val="Arial"/>
      <family val="2"/>
    </font>
    <font>
      <b/>
      <sz val="12"/>
      <name val="Arial"/>
      <family val="2"/>
    </font>
  </fonts>
  <fills count="6">
    <fill>
      <patternFill patternType="none"/>
    </fill>
    <fill>
      <patternFill patternType="gray125"/>
    </fill>
    <fill>
      <patternFill patternType="solid">
        <fgColor indexed="9"/>
        <bgColor auto="1"/>
      </patternFill>
    </fill>
    <fill>
      <patternFill patternType="solid">
        <fgColor indexed="22"/>
      </patternFill>
    </fill>
    <fill>
      <patternFill patternType="solid">
        <fgColor theme="4" tint="-0.249977111117893"/>
        <bgColor indexed="64"/>
      </patternFill>
    </fill>
    <fill>
      <patternFill patternType="solid">
        <fgColor theme="0"/>
        <bgColor indexed="64"/>
      </patternFill>
    </fill>
  </fills>
  <borders count="18">
    <border>
      <left/>
      <right/>
      <top/>
      <bottom/>
      <diagonal/>
    </border>
    <border>
      <left/>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168" fontId="7" fillId="0" borderId="0" applyFont="0" applyFill="0" applyBorder="0" applyAlignment="0" applyProtection="0"/>
    <xf numFmtId="0" fontId="7" fillId="0" borderId="0"/>
  </cellStyleXfs>
  <cellXfs count="86">
    <xf numFmtId="0" fontId="0" fillId="0" borderId="0" xfId="0"/>
    <xf numFmtId="0" fontId="2" fillId="0" borderId="7" xfId="0" applyFont="1" applyBorder="1" applyAlignment="1">
      <alignment vertical="center" wrapText="1"/>
    </xf>
    <xf numFmtId="2" fontId="3" fillId="2" borderId="9" xfId="0" applyNumberFormat="1" applyFont="1" applyFill="1" applyBorder="1" applyAlignment="1">
      <alignment horizontal="center" vertical="center"/>
    </xf>
    <xf numFmtId="0" fontId="2" fillId="0" borderId="0" xfId="0" applyFont="1" applyAlignment="1">
      <alignment vertical="center" wrapText="1"/>
    </xf>
    <xf numFmtId="2" fontId="3" fillId="2" borderId="12" xfId="0" applyNumberFormat="1" applyFont="1" applyFill="1" applyBorder="1" applyAlignment="1">
      <alignment horizontal="center" vertical="center"/>
    </xf>
    <xf numFmtId="0" fontId="2" fillId="0" borderId="7" xfId="0" applyFont="1" applyBorder="1" applyAlignment="1">
      <alignment horizontal="left" vertical="center" wrapText="1"/>
    </xf>
    <xf numFmtId="49" fontId="3" fillId="2" borderId="0" xfId="0" applyNumberFormat="1" applyFont="1" applyFill="1" applyAlignment="1">
      <alignment horizontal="left" vertical="center"/>
    </xf>
    <xf numFmtId="167" fontId="6" fillId="0" borderId="0" xfId="0" applyNumberFormat="1" applyFont="1"/>
    <xf numFmtId="0" fontId="12" fillId="0" borderId="0" xfId="0" applyFont="1" applyAlignment="1">
      <alignment horizontal="right"/>
    </xf>
    <xf numFmtId="0" fontId="13" fillId="0" borderId="0" xfId="0" applyFont="1" applyAlignment="1">
      <alignment horizontal="center"/>
    </xf>
    <xf numFmtId="0" fontId="13" fillId="0" borderId="1" xfId="0" applyFont="1" applyBorder="1" applyAlignment="1">
      <alignment horizontal="center"/>
    </xf>
    <xf numFmtId="0" fontId="13" fillId="0" borderId="0" xfId="0" applyFont="1"/>
    <xf numFmtId="0" fontId="14" fillId="4" borderId="2" xfId="0" applyFont="1" applyFill="1" applyBorder="1" applyAlignment="1">
      <alignment horizontal="center"/>
    </xf>
    <xf numFmtId="0" fontId="14" fillId="4" borderId="3" xfId="0" applyFont="1" applyFill="1" applyBorder="1" applyAlignment="1">
      <alignment horizontal="center"/>
    </xf>
    <xf numFmtId="0" fontId="12" fillId="0" borderId="4" xfId="0" applyFont="1" applyBorder="1" applyAlignment="1">
      <alignment horizontal="center"/>
    </xf>
    <xf numFmtId="0" fontId="12" fillId="0" borderId="5" xfId="0" applyFont="1" applyBorder="1" applyAlignment="1">
      <alignment horizontal="center"/>
    </xf>
    <xf numFmtId="0" fontId="12" fillId="0" borderId="0" xfId="0" applyFont="1" applyAlignment="1">
      <alignment horizontal="center"/>
    </xf>
    <xf numFmtId="2" fontId="13" fillId="0" borderId="7" xfId="0" applyNumberFormat="1" applyFont="1" applyBorder="1" applyAlignment="1">
      <alignment vertical="top"/>
    </xf>
    <xf numFmtId="0" fontId="13" fillId="0" borderId="7" xfId="0" applyFont="1" applyBorder="1" applyAlignment="1">
      <alignment horizontal="center"/>
    </xf>
    <xf numFmtId="164" fontId="13" fillId="0" borderId="7" xfId="0" applyNumberFormat="1" applyFont="1" applyBorder="1" applyAlignment="1">
      <alignment horizontal="center"/>
    </xf>
    <xf numFmtId="165" fontId="12" fillId="0" borderId="7" xfId="0" applyNumberFormat="1" applyFont="1" applyBorder="1" applyAlignment="1">
      <alignment horizontal="center"/>
    </xf>
    <xf numFmtId="0" fontId="15" fillId="0" borderId="6" xfId="0" applyFont="1" applyBorder="1" applyAlignment="1">
      <alignment horizontal="right"/>
    </xf>
    <xf numFmtId="0" fontId="15" fillId="0" borderId="0" xfId="0" applyFont="1"/>
    <xf numFmtId="164" fontId="14" fillId="0" borderId="11" xfId="0" applyNumberFormat="1" applyFont="1" applyBorder="1" applyAlignment="1">
      <alignment horizontal="center"/>
    </xf>
    <xf numFmtId="0" fontId="12" fillId="0" borderId="0" xfId="0" applyFont="1"/>
    <xf numFmtId="0" fontId="16" fillId="0" borderId="0" xfId="0" applyFont="1" applyAlignment="1">
      <alignment horizontal="left"/>
    </xf>
    <xf numFmtId="0" fontId="8" fillId="2" borderId="0" xfId="0" applyFont="1" applyFill="1"/>
    <xf numFmtId="164" fontId="13" fillId="0" borderId="0" xfId="0" applyNumberFormat="1" applyFont="1" applyAlignment="1">
      <alignment horizontal="center"/>
    </xf>
    <xf numFmtId="49" fontId="8" fillId="2" borderId="12" xfId="0" applyNumberFormat="1" applyFont="1" applyFill="1" applyBorder="1" applyAlignment="1">
      <alignment horizontal="center"/>
    </xf>
    <xf numFmtId="2" fontId="13" fillId="0" borderId="7" xfId="0" applyNumberFormat="1" applyFont="1" applyBorder="1" applyAlignment="1">
      <alignment vertical="center"/>
    </xf>
    <xf numFmtId="49" fontId="8" fillId="2" borderId="13" xfId="0" applyNumberFormat="1" applyFont="1" applyFill="1" applyBorder="1" applyAlignment="1">
      <alignment horizontal="center"/>
    </xf>
    <xf numFmtId="2" fontId="13" fillId="0" borderId="6" xfId="0" applyNumberFormat="1" applyFont="1" applyBorder="1" applyAlignment="1">
      <alignment vertical="top"/>
    </xf>
    <xf numFmtId="0" fontId="13" fillId="0" borderId="0" xfId="0" applyFont="1" applyAlignment="1">
      <alignment vertical="justify"/>
    </xf>
    <xf numFmtId="4" fontId="13" fillId="0" borderId="0" xfId="0" applyNumberFormat="1" applyFont="1" applyAlignment="1">
      <alignment horizontal="center"/>
    </xf>
    <xf numFmtId="164" fontId="14" fillId="0" borderId="3" xfId="0" applyNumberFormat="1" applyFont="1" applyBorder="1" applyAlignment="1">
      <alignment horizontal="center"/>
    </xf>
    <xf numFmtId="0" fontId="8" fillId="0" borderId="0" xfId="0" applyFont="1"/>
    <xf numFmtId="0" fontId="14" fillId="0" borderId="0" xfId="0" applyFont="1" applyAlignment="1">
      <alignment horizontal="left"/>
    </xf>
    <xf numFmtId="164" fontId="14" fillId="0" borderId="0" xfId="0" applyNumberFormat="1" applyFont="1" applyAlignment="1">
      <alignment horizontal="center"/>
    </xf>
    <xf numFmtId="0" fontId="11" fillId="0" borderId="14" xfId="0" applyFont="1" applyBorder="1"/>
    <xf numFmtId="0" fontId="14" fillId="0" borderId="15" xfId="0" applyFont="1" applyBorder="1" applyAlignment="1">
      <alignment horizontal="left"/>
    </xf>
    <xf numFmtId="0" fontId="13" fillId="0" borderId="15" xfId="0" applyFont="1" applyBorder="1"/>
    <xf numFmtId="0" fontId="17" fillId="0" borderId="15" xfId="0" applyFont="1" applyBorder="1" applyAlignment="1">
      <alignment horizontal="center"/>
    </xf>
    <xf numFmtId="164" fontId="17" fillId="0" borderId="15" xfId="0" applyNumberFormat="1" applyFont="1" applyBorder="1" applyAlignment="1">
      <alignment horizontal="center"/>
    </xf>
    <xf numFmtId="0" fontId="18" fillId="0" borderId="0" xfId="0" applyFont="1" applyAlignment="1">
      <alignment horizontal="center"/>
    </xf>
    <xf numFmtId="164" fontId="18" fillId="0" borderId="0" xfId="0" applyNumberFormat="1" applyFont="1" applyAlignment="1">
      <alignment horizontal="center"/>
    </xf>
    <xf numFmtId="0" fontId="9" fillId="0" borderId="16" xfId="0" applyFont="1" applyBorder="1" applyAlignment="1">
      <alignment horizontal="right"/>
    </xf>
    <xf numFmtId="0" fontId="9" fillId="0" borderId="17" xfId="0" applyFont="1" applyBorder="1"/>
    <xf numFmtId="0" fontId="11" fillId="0" borderId="17" xfId="0" applyFont="1" applyBorder="1" applyAlignment="1">
      <alignment horizontal="center"/>
    </xf>
    <xf numFmtId="164" fontId="11" fillId="0" borderId="17" xfId="0" applyNumberFormat="1" applyFont="1" applyBorder="1" applyAlignment="1">
      <alignment horizontal="center"/>
    </xf>
    <xf numFmtId="2" fontId="13" fillId="0" borderId="7" xfId="0" applyNumberFormat="1" applyFont="1" applyBorder="1"/>
    <xf numFmtId="0" fontId="13" fillId="0" borderId="7" xfId="0" applyFont="1" applyBorder="1"/>
    <xf numFmtId="9" fontId="13" fillId="0" borderId="7" xfId="2" applyFont="1" applyBorder="1" applyAlignment="1">
      <alignment horizontal="center"/>
    </xf>
    <xf numFmtId="164" fontId="18" fillId="0" borderId="7" xfId="0" applyNumberFormat="1" applyFont="1" applyBorder="1" applyAlignment="1">
      <alignment horizontal="center"/>
    </xf>
    <xf numFmtId="166" fontId="13" fillId="0" borderId="7" xfId="2" applyNumberFormat="1" applyFont="1" applyBorder="1" applyAlignment="1">
      <alignment horizontal="center"/>
    </xf>
    <xf numFmtId="0" fontId="18" fillId="0" borderId="6" xfId="0" applyFont="1" applyBorder="1"/>
    <xf numFmtId="0" fontId="18" fillId="0" borderId="0" xfId="0" applyFont="1"/>
    <xf numFmtId="0" fontId="18" fillId="0" borderId="14" xfId="0" applyFont="1" applyBorder="1"/>
    <xf numFmtId="0" fontId="12" fillId="0" borderId="15" xfId="0" applyFont="1" applyBorder="1"/>
    <xf numFmtId="0" fontId="11" fillId="0" borderId="15" xfId="0" applyFont="1" applyBorder="1" applyAlignment="1">
      <alignment horizontal="center"/>
    </xf>
    <xf numFmtId="164" fontId="11" fillId="0" borderId="15" xfId="0" applyNumberFormat="1" applyFont="1" applyBorder="1" applyAlignment="1">
      <alignment horizontal="center"/>
    </xf>
    <xf numFmtId="0" fontId="18" fillId="3" borderId="14" xfId="0" applyFont="1" applyFill="1" applyBorder="1"/>
    <xf numFmtId="0" fontId="9" fillId="3" borderId="15" xfId="0" applyFont="1" applyFill="1" applyBorder="1"/>
    <xf numFmtId="0" fontId="17" fillId="3" borderId="15" xfId="0" applyFont="1" applyFill="1" applyBorder="1" applyAlignment="1">
      <alignment horizontal="center"/>
    </xf>
    <xf numFmtId="164" fontId="17" fillId="3" borderId="15" xfId="0" applyNumberFormat="1" applyFont="1" applyFill="1" applyBorder="1" applyAlignment="1">
      <alignment horizontal="center"/>
    </xf>
    <xf numFmtId="164" fontId="14" fillId="3" borderId="15" xfId="0" applyNumberFormat="1" applyFont="1" applyFill="1" applyBorder="1" applyAlignment="1">
      <alignment horizontal="center"/>
    </xf>
    <xf numFmtId="0" fontId="18" fillId="0" borderId="4" xfId="0" applyFont="1" applyBorder="1"/>
    <xf numFmtId="0" fontId="13" fillId="0" borderId="5" xfId="0" applyFont="1" applyBorder="1"/>
    <xf numFmtId="0" fontId="13" fillId="0" borderId="5" xfId="0" applyFont="1" applyBorder="1" applyAlignment="1">
      <alignment horizontal="center"/>
    </xf>
    <xf numFmtId="164" fontId="13" fillId="0" borderId="5" xfId="0" applyNumberFormat="1" applyFont="1" applyBorder="1" applyAlignment="1">
      <alignment horizontal="center"/>
    </xf>
    <xf numFmtId="164" fontId="19" fillId="0" borderId="5" xfId="0" applyNumberFormat="1" applyFont="1" applyBorder="1" applyAlignment="1">
      <alignment horizontal="center"/>
    </xf>
    <xf numFmtId="0" fontId="20" fillId="0" borderId="0" xfId="0" applyFont="1" applyAlignment="1">
      <alignment horizontal="center"/>
    </xf>
    <xf numFmtId="0" fontId="10" fillId="0" borderId="0" xfId="0" applyFont="1" applyAlignment="1">
      <alignment horizontal="center"/>
    </xf>
    <xf numFmtId="10" fontId="13" fillId="0" borderId="7" xfId="1" applyNumberFormat="1" applyFont="1" applyBorder="1" applyAlignment="1">
      <alignment horizontal="center"/>
    </xf>
    <xf numFmtId="0" fontId="14" fillId="0" borderId="10" xfId="0" applyFont="1" applyBorder="1" applyAlignment="1">
      <alignment horizontal="center"/>
    </xf>
    <xf numFmtId="0" fontId="21" fillId="0" borderId="8" xfId="0" applyFont="1" applyBorder="1"/>
    <xf numFmtId="2" fontId="21" fillId="0" borderId="8" xfId="0" applyNumberFormat="1" applyFont="1" applyBorder="1"/>
    <xf numFmtId="2" fontId="22" fillId="0" borderId="7" xfId="0" applyNumberFormat="1" applyFont="1" applyBorder="1"/>
    <xf numFmtId="0" fontId="21" fillId="0" borderId="7" xfId="0" applyFont="1" applyBorder="1"/>
    <xf numFmtId="0" fontId="9" fillId="0" borderId="6" xfId="0" applyFont="1" applyBorder="1" applyAlignment="1">
      <alignment horizontal="right"/>
    </xf>
    <xf numFmtId="0" fontId="9" fillId="0" borderId="0" xfId="0" applyFont="1"/>
    <xf numFmtId="0" fontId="5" fillId="0" borderId="1" xfId="0" applyFont="1" applyBorder="1" applyAlignment="1">
      <alignment horizontal="right"/>
    </xf>
    <xf numFmtId="0" fontId="5" fillId="0" borderId="1" xfId="0" applyFont="1" applyBorder="1"/>
    <xf numFmtId="14" fontId="8" fillId="0" borderId="0" xfId="0" applyNumberFormat="1" applyFont="1"/>
    <xf numFmtId="0" fontId="24" fillId="5" borderId="0" xfId="0" applyFont="1" applyFill="1" applyBorder="1" applyAlignment="1">
      <alignment horizontal="center"/>
    </xf>
    <xf numFmtId="0" fontId="4" fillId="0" borderId="0" xfId="0" applyFont="1" applyAlignment="1">
      <alignment horizontal="center" vertical="center" wrapText="1"/>
    </xf>
    <xf numFmtId="0" fontId="4" fillId="0" borderId="0" xfId="0" applyFont="1" applyAlignment="1">
      <alignment horizontal="center" vertical="center"/>
    </xf>
  </cellXfs>
  <cellStyles count="5">
    <cellStyle name="Millares" xfId="1" builtinId="3"/>
    <cellStyle name="Millares 6" xfId="3" xr:uid="{00000000-0005-0000-0000-000001000000}"/>
    <cellStyle name="Normal" xfId="0" builtinId="0"/>
    <cellStyle name="Normal 2 3" xfId="4" xr:uid="{00000000-0005-0000-0000-000003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1386416</xdr:colOff>
      <xdr:row>10</xdr:row>
      <xdr:rowOff>180974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883" t="3627" r="1006"/>
        <a:stretch/>
      </xdr:blipFill>
      <xdr:spPr>
        <a:xfrm>
          <a:off x="0" y="0"/>
          <a:ext cx="11631083" cy="20859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4:G138"/>
  <sheetViews>
    <sheetView tabSelected="1" topLeftCell="A7" zoomScale="90" zoomScaleNormal="90" workbookViewId="0">
      <selection activeCell="A17" sqref="A17:F17"/>
    </sheetView>
  </sheetViews>
  <sheetFormatPr baseColWidth="10" defaultRowHeight="14.4" x14ac:dyDescent="0.3"/>
  <cols>
    <col min="1" max="1" width="9.5546875" customWidth="1"/>
    <col min="2" max="2" width="98.109375" customWidth="1"/>
    <col min="3" max="3" width="14.88671875" customWidth="1"/>
    <col min="4" max="4" width="16" customWidth="1"/>
    <col min="5" max="5" width="15.109375" customWidth="1"/>
    <col min="6" max="6" width="21.109375" customWidth="1"/>
  </cols>
  <sheetData>
    <row r="14" spans="1:6" x14ac:dyDescent="0.3">
      <c r="F14" s="82">
        <v>46240</v>
      </c>
    </row>
    <row r="16" spans="1:6" ht="21" x14ac:dyDescent="0.3">
      <c r="A16" s="85" t="s">
        <v>46</v>
      </c>
      <c r="B16" s="85"/>
      <c r="C16" s="85"/>
      <c r="D16" s="85"/>
      <c r="E16" s="85"/>
      <c r="F16" s="85"/>
    </row>
    <row r="17" spans="1:6" ht="125.25" customHeight="1" x14ac:dyDescent="0.3">
      <c r="A17" s="84" t="s">
        <v>47</v>
      </c>
      <c r="B17" s="85"/>
      <c r="C17" s="85"/>
      <c r="D17" s="85"/>
      <c r="E17" s="85"/>
      <c r="F17" s="85"/>
    </row>
    <row r="18" spans="1:6" x14ac:dyDescent="0.3">
      <c r="A18" s="8"/>
      <c r="B18" s="8"/>
      <c r="C18" s="8"/>
      <c r="D18" s="8"/>
      <c r="E18" s="8"/>
      <c r="F18" s="9"/>
    </row>
    <row r="19" spans="1:6" ht="16.2" thickBot="1" x14ac:dyDescent="0.35">
      <c r="A19" s="80" t="s">
        <v>0</v>
      </c>
      <c r="B19" s="81" t="s">
        <v>39</v>
      </c>
      <c r="C19" s="10"/>
      <c r="D19" s="10"/>
      <c r="E19" s="10"/>
      <c r="F19" s="11"/>
    </row>
    <row r="20" spans="1:6" ht="15" thickBot="1" x14ac:dyDescent="0.35">
      <c r="A20" s="12" t="s">
        <v>1</v>
      </c>
      <c r="B20" s="13" t="s">
        <v>2</v>
      </c>
      <c r="C20" s="13" t="s">
        <v>3</v>
      </c>
      <c r="D20" s="13" t="s">
        <v>4</v>
      </c>
      <c r="E20" s="13" t="s">
        <v>5</v>
      </c>
      <c r="F20" s="13" t="s">
        <v>6</v>
      </c>
    </row>
    <row r="21" spans="1:6" x14ac:dyDescent="0.3">
      <c r="A21" s="14"/>
      <c r="B21" s="15"/>
      <c r="C21" s="15"/>
      <c r="D21" s="15"/>
      <c r="E21" s="15"/>
      <c r="F21" s="15"/>
    </row>
    <row r="22" spans="1:6" x14ac:dyDescent="0.3">
      <c r="A22" s="78" t="s">
        <v>7</v>
      </c>
      <c r="B22" s="79" t="s">
        <v>38</v>
      </c>
      <c r="C22" s="16"/>
      <c r="D22" s="16"/>
      <c r="E22" s="16"/>
      <c r="F22" s="16"/>
    </row>
    <row r="23" spans="1:6" x14ac:dyDescent="0.3">
      <c r="A23" s="76">
        <v>1</v>
      </c>
      <c r="B23" s="74" t="s">
        <v>37</v>
      </c>
      <c r="C23" s="9"/>
      <c r="D23" s="9"/>
      <c r="E23" s="9"/>
      <c r="F23" s="16"/>
    </row>
    <row r="24" spans="1:6" ht="15.6" thickBot="1" x14ac:dyDescent="0.35">
      <c r="A24" s="17">
        <f>+A23+0.01</f>
        <v>1.01</v>
      </c>
      <c r="B24" s="1" t="s">
        <v>8</v>
      </c>
      <c r="C24" s="2">
        <v>2300</v>
      </c>
      <c r="D24" s="18" t="s">
        <v>13</v>
      </c>
      <c r="E24" s="19"/>
      <c r="F24" s="20">
        <f>E24*C24</f>
        <v>0</v>
      </c>
    </row>
    <row r="25" spans="1:6" ht="15" thickBot="1" x14ac:dyDescent="0.35">
      <c r="A25" s="21"/>
      <c r="B25" s="22"/>
      <c r="C25" s="16"/>
      <c r="D25" s="16"/>
      <c r="E25" s="73" t="s">
        <v>10</v>
      </c>
      <c r="F25" s="23">
        <f>SUM(F24)</f>
        <v>0</v>
      </c>
    </row>
    <row r="26" spans="1:6" x14ac:dyDescent="0.3">
      <c r="A26" s="21"/>
      <c r="B26" s="22"/>
      <c r="C26" s="16"/>
      <c r="D26" s="16"/>
      <c r="E26" s="16"/>
      <c r="F26" s="16"/>
    </row>
    <row r="27" spans="1:6" x14ac:dyDescent="0.3">
      <c r="A27" s="76">
        <v>2</v>
      </c>
      <c r="B27" s="77" t="s">
        <v>36</v>
      </c>
      <c r="C27" s="9"/>
      <c r="D27" s="9"/>
      <c r="E27" s="9"/>
      <c r="F27" s="9"/>
    </row>
    <row r="28" spans="1:6" ht="15" x14ac:dyDescent="0.3">
      <c r="A28" s="17">
        <f>+A27+0.01</f>
        <v>2.0099999999999998</v>
      </c>
      <c r="B28" s="3" t="s">
        <v>11</v>
      </c>
      <c r="C28" s="4">
        <v>114.25</v>
      </c>
      <c r="D28" s="18" t="s">
        <v>12</v>
      </c>
      <c r="E28" s="19"/>
      <c r="F28" s="19">
        <f>E28*C28</f>
        <v>0</v>
      </c>
    </row>
    <row r="29" spans="1:6" ht="15" x14ac:dyDescent="0.3">
      <c r="A29" s="17">
        <f>+A28+0.01</f>
        <v>2.0199999999999996</v>
      </c>
      <c r="B29" s="1" t="s">
        <v>14</v>
      </c>
      <c r="C29" s="2">
        <v>2300</v>
      </c>
      <c r="D29" s="18" t="s">
        <v>13</v>
      </c>
      <c r="E29" s="19"/>
      <c r="F29" s="19">
        <f>E29*C29</f>
        <v>0</v>
      </c>
    </row>
    <row r="30" spans="1:6" ht="15" x14ac:dyDescent="0.3">
      <c r="A30" s="17">
        <f>+A29+0.01</f>
        <v>2.0299999999999994</v>
      </c>
      <c r="B30" s="5" t="s">
        <v>44</v>
      </c>
      <c r="C30" s="2">
        <v>324.77</v>
      </c>
      <c r="D30" s="18" t="s">
        <v>12</v>
      </c>
      <c r="E30" s="19"/>
      <c r="F30" s="19">
        <f>E30*C30</f>
        <v>0</v>
      </c>
    </row>
    <row r="31" spans="1:6" ht="15.6" thickBot="1" x14ac:dyDescent="0.35">
      <c r="A31" s="17">
        <f>+A30+0.01</f>
        <v>2.0399999999999991</v>
      </c>
      <c r="B31" s="1" t="s">
        <v>15</v>
      </c>
      <c r="C31" s="2">
        <v>203.1</v>
      </c>
      <c r="D31" s="18" t="s">
        <v>16</v>
      </c>
      <c r="E31" s="19"/>
      <c r="F31" s="19">
        <f>E31*C31</f>
        <v>0</v>
      </c>
    </row>
    <row r="32" spans="1:6" ht="15" thickBot="1" x14ac:dyDescent="0.35">
      <c r="A32" s="11"/>
      <c r="B32" s="24"/>
      <c r="C32" s="11"/>
      <c r="D32" s="25"/>
      <c r="E32" s="73" t="s">
        <v>10</v>
      </c>
      <c r="F32" s="23">
        <f>SUM(F28:F31)</f>
        <v>0</v>
      </c>
    </row>
    <row r="33" spans="1:6" x14ac:dyDescent="0.3">
      <c r="A33" s="11"/>
      <c r="B33" s="6"/>
      <c r="C33" s="26"/>
      <c r="D33" s="9"/>
      <c r="E33" s="27"/>
      <c r="F33" s="27"/>
    </row>
    <row r="34" spans="1:6" x14ac:dyDescent="0.3">
      <c r="A34" s="75">
        <v>3</v>
      </c>
      <c r="B34" s="74" t="s">
        <v>35</v>
      </c>
      <c r="C34" s="26"/>
      <c r="D34" s="9"/>
      <c r="E34" s="27"/>
      <c r="F34" s="27"/>
    </row>
    <row r="35" spans="1:6" ht="15" x14ac:dyDescent="0.3">
      <c r="A35" s="17">
        <f>+A34+0.01</f>
        <v>3.01</v>
      </c>
      <c r="B35" s="1" t="s">
        <v>42</v>
      </c>
      <c r="C35" s="2">
        <v>3150</v>
      </c>
      <c r="D35" s="28" t="s">
        <v>9</v>
      </c>
      <c r="E35" s="19"/>
      <c r="F35" s="19">
        <f>E35*C35</f>
        <v>0</v>
      </c>
    </row>
    <row r="36" spans="1:6" ht="15" x14ac:dyDescent="0.3">
      <c r="A36" s="29">
        <f>+A35+0.01</f>
        <v>3.0199999999999996</v>
      </c>
      <c r="B36" s="1" t="s">
        <v>34</v>
      </c>
      <c r="C36" s="2">
        <v>2300</v>
      </c>
      <c r="D36" s="30" t="s">
        <v>13</v>
      </c>
      <c r="E36" s="19"/>
      <c r="F36" s="19">
        <f>E36*C36</f>
        <v>0</v>
      </c>
    </row>
    <row r="37" spans="1:6" ht="15" x14ac:dyDescent="0.3">
      <c r="A37" s="17">
        <f>+A36+0.01</f>
        <v>3.0299999999999994</v>
      </c>
      <c r="B37" s="1" t="s">
        <v>43</v>
      </c>
      <c r="C37" s="2">
        <v>1749.25</v>
      </c>
      <c r="D37" s="30" t="s">
        <v>9</v>
      </c>
      <c r="E37" s="19"/>
      <c r="F37" s="19">
        <f>E37*C37</f>
        <v>0</v>
      </c>
    </row>
    <row r="38" spans="1:6" ht="15.6" thickBot="1" x14ac:dyDescent="0.35">
      <c r="A38" s="17">
        <f>+A37+0.01</f>
        <v>3.0399999999999991</v>
      </c>
      <c r="B38" s="1" t="s">
        <v>17</v>
      </c>
      <c r="C38" s="2">
        <v>1</v>
      </c>
      <c r="D38" s="30" t="s">
        <v>45</v>
      </c>
      <c r="E38" s="19"/>
      <c r="F38" s="19">
        <f>E38*C38</f>
        <v>0</v>
      </c>
    </row>
    <row r="39" spans="1:6" ht="15" thickBot="1" x14ac:dyDescent="0.35">
      <c r="A39" s="31"/>
      <c r="B39" s="32"/>
      <c r="C39" s="33"/>
      <c r="D39" s="9"/>
      <c r="E39" s="73" t="s">
        <v>10</v>
      </c>
      <c r="F39" s="34">
        <f>SUM(F35:F38)</f>
        <v>0</v>
      </c>
    </row>
    <row r="40" spans="1:6" x14ac:dyDescent="0.3">
      <c r="A40" s="35"/>
      <c r="B40" s="35"/>
      <c r="C40" s="35"/>
      <c r="D40" s="35"/>
      <c r="E40" s="35"/>
      <c r="F40" s="35"/>
    </row>
    <row r="41" spans="1:6" x14ac:dyDescent="0.3">
      <c r="A41" s="21"/>
      <c r="B41" s="22"/>
      <c r="C41" s="16"/>
      <c r="D41" s="16"/>
      <c r="E41" s="36"/>
      <c r="F41" s="37"/>
    </row>
    <row r="42" spans="1:6" ht="15" thickBot="1" x14ac:dyDescent="0.35">
      <c r="A42" s="21"/>
      <c r="B42" s="22"/>
      <c r="C42" s="16"/>
      <c r="D42" s="16"/>
      <c r="E42" s="36"/>
      <c r="F42" s="37"/>
    </row>
    <row r="43" spans="1:6" ht="15" thickBot="1" x14ac:dyDescent="0.35">
      <c r="A43" s="38"/>
      <c r="B43" s="39" t="s">
        <v>18</v>
      </c>
      <c r="C43" s="40"/>
      <c r="D43" s="41"/>
      <c r="E43" s="42"/>
      <c r="F43" s="34">
        <f>SUM(+F39+F32+F25)</f>
        <v>0</v>
      </c>
    </row>
    <row r="44" spans="1:6" x14ac:dyDescent="0.3">
      <c r="A44" s="21"/>
      <c r="B44" s="22"/>
      <c r="C44" s="16"/>
      <c r="D44" s="16"/>
      <c r="E44" s="36"/>
      <c r="F44" s="37"/>
    </row>
    <row r="45" spans="1:6" x14ac:dyDescent="0.3">
      <c r="A45" s="45" t="s">
        <v>19</v>
      </c>
      <c r="B45" s="46" t="s">
        <v>20</v>
      </c>
      <c r="C45" s="47"/>
      <c r="D45" s="47"/>
      <c r="E45" s="48"/>
      <c r="F45" s="48"/>
    </row>
    <row r="46" spans="1:6" x14ac:dyDescent="0.3">
      <c r="A46" s="49">
        <v>1</v>
      </c>
      <c r="B46" s="50" t="s">
        <v>21</v>
      </c>
      <c r="C46" s="51">
        <v>0.1</v>
      </c>
      <c r="D46" s="18" t="s">
        <v>22</v>
      </c>
      <c r="E46" s="52"/>
      <c r="F46" s="19">
        <f>C46*F43</f>
        <v>0</v>
      </c>
    </row>
    <row r="47" spans="1:6" x14ac:dyDescent="0.3">
      <c r="A47" s="49">
        <v>2</v>
      </c>
      <c r="B47" s="50" t="s">
        <v>23</v>
      </c>
      <c r="C47" s="51">
        <v>0.02</v>
      </c>
      <c r="D47" s="18" t="s">
        <v>22</v>
      </c>
      <c r="E47" s="52"/>
      <c r="F47" s="19">
        <f>C47*F43</f>
        <v>0</v>
      </c>
    </row>
    <row r="48" spans="1:6" x14ac:dyDescent="0.3">
      <c r="A48" s="49">
        <v>3</v>
      </c>
      <c r="B48" s="50" t="s">
        <v>24</v>
      </c>
      <c r="C48" s="51">
        <v>0.02</v>
      </c>
      <c r="D48" s="18" t="s">
        <v>22</v>
      </c>
      <c r="E48" s="52"/>
      <c r="F48" s="19">
        <f>C48*F43</f>
        <v>0</v>
      </c>
    </row>
    <row r="49" spans="1:7" x14ac:dyDescent="0.3">
      <c r="A49" s="49">
        <v>4</v>
      </c>
      <c r="B49" s="50" t="s">
        <v>25</v>
      </c>
      <c r="C49" s="51">
        <v>0.01</v>
      </c>
      <c r="D49" s="18" t="s">
        <v>22</v>
      </c>
      <c r="E49" s="52"/>
      <c r="F49" s="19">
        <f>F43*C49</f>
        <v>0</v>
      </c>
    </row>
    <row r="50" spans="1:7" x14ac:dyDescent="0.3">
      <c r="A50" s="49">
        <v>5</v>
      </c>
      <c r="B50" s="50" t="s">
        <v>26</v>
      </c>
      <c r="C50" s="51">
        <v>0.02</v>
      </c>
      <c r="D50" s="18" t="s">
        <v>22</v>
      </c>
      <c r="E50" s="52"/>
      <c r="F50" s="19">
        <f>F43*C50</f>
        <v>0</v>
      </c>
    </row>
    <row r="51" spans="1:7" x14ac:dyDescent="0.3">
      <c r="A51" s="49">
        <v>6</v>
      </c>
      <c r="B51" s="50" t="s">
        <v>27</v>
      </c>
      <c r="C51" s="51">
        <v>0.03</v>
      </c>
      <c r="D51" s="18" t="s">
        <v>22</v>
      </c>
      <c r="E51" s="52"/>
      <c r="F51" s="19">
        <f>F43*C51</f>
        <v>0</v>
      </c>
    </row>
    <row r="52" spans="1:7" x14ac:dyDescent="0.3">
      <c r="A52" s="49">
        <v>7</v>
      </c>
      <c r="B52" s="50" t="s">
        <v>28</v>
      </c>
      <c r="C52" s="72"/>
      <c r="D52" s="18" t="s">
        <v>29</v>
      </c>
      <c r="E52" s="52"/>
      <c r="F52" s="19">
        <v>0</v>
      </c>
    </row>
    <row r="53" spans="1:7" x14ac:dyDescent="0.3">
      <c r="A53" s="49">
        <v>8</v>
      </c>
      <c r="B53" s="50" t="s">
        <v>30</v>
      </c>
      <c r="C53" s="53">
        <v>1E-3</v>
      </c>
      <c r="D53" s="18" t="s">
        <v>22</v>
      </c>
      <c r="E53" s="52"/>
      <c r="F53" s="19">
        <f>C53*F43</f>
        <v>0</v>
      </c>
    </row>
    <row r="54" spans="1:7" ht="15.6" x14ac:dyDescent="0.3">
      <c r="A54" s="49">
        <v>9</v>
      </c>
      <c r="B54" s="50" t="s">
        <v>31</v>
      </c>
      <c r="C54" s="51">
        <v>0.18</v>
      </c>
      <c r="D54" s="18" t="s">
        <v>22</v>
      </c>
      <c r="E54" s="52"/>
      <c r="F54" s="19">
        <f>C54*F46</f>
        <v>0</v>
      </c>
      <c r="G54" s="7"/>
    </row>
    <row r="55" spans="1:7" ht="16.2" thickBot="1" x14ac:dyDescent="0.35">
      <c r="A55" s="54"/>
      <c r="B55" s="55"/>
      <c r="C55" s="43"/>
      <c r="D55" s="9"/>
      <c r="E55" s="44"/>
      <c r="F55" s="27"/>
      <c r="G55" s="7"/>
    </row>
    <row r="56" spans="1:7" ht="15" thickBot="1" x14ac:dyDescent="0.35">
      <c r="A56" s="56"/>
      <c r="B56" s="57"/>
      <c r="C56" s="39" t="s">
        <v>32</v>
      </c>
      <c r="D56" s="58"/>
      <c r="E56" s="59"/>
      <c r="F56" s="59">
        <f>SUM(F46:F54)</f>
        <v>0</v>
      </c>
    </row>
    <row r="57" spans="1:7" ht="15" thickBot="1" x14ac:dyDescent="0.35">
      <c r="A57" s="54"/>
      <c r="B57" s="11"/>
      <c r="C57" s="9"/>
      <c r="D57" s="9"/>
      <c r="E57" s="27"/>
      <c r="F57" s="27"/>
    </row>
    <row r="58" spans="1:7" ht="15" thickBot="1" x14ac:dyDescent="0.35">
      <c r="A58" s="60"/>
      <c r="B58" s="61" t="s">
        <v>33</v>
      </c>
      <c r="C58" s="62"/>
      <c r="D58" s="62"/>
      <c r="E58" s="63"/>
      <c r="F58" s="64">
        <f>SUM(F56,F43)</f>
        <v>0</v>
      </c>
    </row>
    <row r="59" spans="1:7" x14ac:dyDescent="0.3">
      <c r="A59" s="65"/>
      <c r="B59" s="66"/>
      <c r="C59" s="67"/>
      <c r="D59" s="66"/>
      <c r="E59" s="68"/>
      <c r="F59" s="69"/>
    </row>
    <row r="60" spans="1:7" x14ac:dyDescent="0.3">
      <c r="A60" s="54"/>
      <c r="C60" s="9"/>
      <c r="D60" s="9"/>
      <c r="E60" s="9"/>
      <c r="F60" s="9"/>
    </row>
    <row r="63" spans="1:7" ht="15.6" x14ac:dyDescent="0.3">
      <c r="B63" s="71" t="s">
        <v>40</v>
      </c>
    </row>
    <row r="64" spans="1:7" x14ac:dyDescent="0.3">
      <c r="B64" s="70" t="s">
        <v>41</v>
      </c>
    </row>
    <row r="138" spans="5:5" ht="15.6" x14ac:dyDescent="0.3">
      <c r="E138" s="83"/>
    </row>
  </sheetData>
  <mergeCells count="2">
    <mergeCell ref="A17:F17"/>
    <mergeCell ref="A16:F16"/>
  </mergeCells>
  <pageMargins left="0.23622047244094491" right="0.23622047244094491" top="0.74803149606299213" bottom="0.74803149606299213" header="0.31496062992125984" footer="0.31496062992125984"/>
  <pageSetup scale="57" fitToHeight="0"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Eligaby Planeamiento</dc:creator>
  <cp:lastModifiedBy>PC</cp:lastModifiedBy>
  <cp:lastPrinted>2026-09-11T13:30:45Z</cp:lastPrinted>
  <dcterms:created xsi:type="dcterms:W3CDTF">2025-08-15T16:31:16Z</dcterms:created>
  <dcterms:modified xsi:type="dcterms:W3CDTF">2026-09-14T13:26:08Z</dcterms:modified>
</cp:coreProperties>
</file>