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D:\Documentos\EVALUACIONES TÉCNICAS\PROCESOS DE EVALUACION 2026\16. CONSTRUCCCION MEZANINE Y REMOZAMIENTO SALON DE REGIDORES\"/>
    </mc:Choice>
  </mc:AlternateContent>
  <xr:revisionPtr revIDLastSave="0" documentId="13_ncr:1_{B9E6C305-473B-4CBC-9D32-F36CA5057958}" xr6:coauthVersionLast="47" xr6:coauthVersionMax="47" xr10:uidLastSave="{00000000-0000-0000-0000-000000000000}"/>
  <bookViews>
    <workbookView xWindow="-120" yWindow="-120" windowWidth="29040" windowHeight="15840" xr2:uid="{DC815310-6E7F-4234-B748-A4AEE428AF51}"/>
  </bookViews>
  <sheets>
    <sheet name="LISTA DE PARTIDAS"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__OBM276">'[1]M.O Y Rendtos'!$M$322</definedName>
    <definedName name="___OBM496">'[1]M.O Y Rendtos'!$M$583</definedName>
    <definedName name="___OBM497">'[1]M.O Y Rendtos'!$M$584</definedName>
    <definedName name="__OBM178">'[2]M.O y Rendimientos'!$M$212</definedName>
    <definedName name="__OBM276">'[3]Rendimientos OM'!$M$322</definedName>
    <definedName name="__OBM294">'[3]Rendimientos OM'!$M$346</definedName>
    <definedName name="__OBM628">'[1]M.O Y Rendtos'!$M$773</definedName>
    <definedName name="_ACE01">#REF!</definedName>
    <definedName name="_ACE02">#REF!</definedName>
    <definedName name="_ACE03">#REF!</definedName>
    <definedName name="_ACE04">#REF!</definedName>
    <definedName name="_ACE05">#REF!</definedName>
    <definedName name="_ACE06">#REF!</definedName>
    <definedName name="_ACE07">#REF!</definedName>
    <definedName name="_AGR01">#REF!</definedName>
    <definedName name="_AGR02">#REF!</definedName>
    <definedName name="_AGR04">#REF!</definedName>
    <definedName name="_ALA01">#REF!</definedName>
    <definedName name="_ALA02">#REF!</definedName>
    <definedName name="_BT">[4]MOJornal!$D$30</definedName>
    <definedName name="_CEM01">#REF!</definedName>
    <definedName name="_CLA01">#REF!</definedName>
    <definedName name="_COL101">#REF!</definedName>
    <definedName name="_COL102">#REF!</definedName>
    <definedName name="_COL103">#REF!</definedName>
    <definedName name="_COL104">#REF!</definedName>
    <definedName name="_COL11">#REF!</definedName>
    <definedName name="_COL12">#REF!</definedName>
    <definedName name="_COL13">#REF!</definedName>
    <definedName name="_COL14">#REF!</definedName>
    <definedName name="_COL15">#REF!</definedName>
    <definedName name="_COL16">#REF!</definedName>
    <definedName name="_COL17">#REF!</definedName>
    <definedName name="_COL18">#REF!</definedName>
    <definedName name="_COL19">#REF!</definedName>
    <definedName name="_COL20">#REF!</definedName>
    <definedName name="_COL21">#REF!</definedName>
    <definedName name="_COL22">#REF!</definedName>
    <definedName name="_COL23">#REF!</definedName>
    <definedName name="_COL24">#REF!</definedName>
    <definedName name="_COL25">#REF!</definedName>
    <definedName name="_COL26">#REF!</definedName>
    <definedName name="_COL27">#REF!</definedName>
    <definedName name="_COL28">#REF!</definedName>
    <definedName name="_COL29">#REF!</definedName>
    <definedName name="_COL30">#REF!</definedName>
    <definedName name="_COL31">#REF!</definedName>
    <definedName name="_COL32">#REF!</definedName>
    <definedName name="_COL33">#REF!</definedName>
    <definedName name="_COL34">#REF!</definedName>
    <definedName name="_COL35">#REF!</definedName>
    <definedName name="_COL36">#REF!</definedName>
    <definedName name="_COL37">#REF!</definedName>
    <definedName name="_COL38">#REF!</definedName>
    <definedName name="_COL39">#REF!</definedName>
    <definedName name="_COL40">#REF!</definedName>
    <definedName name="_COL41">#REF!</definedName>
    <definedName name="_COL42">#REF!</definedName>
    <definedName name="_COL43">#REF!</definedName>
    <definedName name="_COL44">#REF!</definedName>
    <definedName name="_COL45">#REF!</definedName>
    <definedName name="_COL46">#REF!</definedName>
    <definedName name="_COL47">#REF!</definedName>
    <definedName name="_COL48">#REF!</definedName>
    <definedName name="_COL49">#REF!</definedName>
    <definedName name="_COL50">#REF!</definedName>
    <definedName name="_COL51">#REF!</definedName>
    <definedName name="_COL52">#REF!</definedName>
    <definedName name="_COL53">#REF!</definedName>
    <definedName name="_COL54">#REF!</definedName>
    <definedName name="_COL55">#REF!</definedName>
    <definedName name="_COL56">#REF!</definedName>
    <definedName name="_COL57">#REF!</definedName>
    <definedName name="_COL58">#REF!</definedName>
    <definedName name="_COL59">#REF!</definedName>
    <definedName name="_COL60">#REF!</definedName>
    <definedName name="_COL61">#REF!</definedName>
    <definedName name="_COL62">#REF!</definedName>
    <definedName name="_COL63">#REF!</definedName>
    <definedName name="_COL64">#REF!</definedName>
    <definedName name="_COL65">#REF!</definedName>
    <definedName name="_COL66">#REF!</definedName>
    <definedName name="_COL67">#REF!</definedName>
    <definedName name="_COL68">#REF!</definedName>
    <definedName name="_COL69">#REF!</definedName>
    <definedName name="_COL70">#REF!</definedName>
    <definedName name="_COL71">#REF!</definedName>
    <definedName name="_COL72">#REF!</definedName>
    <definedName name="_COL73">#REF!</definedName>
    <definedName name="_COL74">#REF!</definedName>
    <definedName name="_COL75">#REF!</definedName>
    <definedName name="_COL76">#REF!</definedName>
    <definedName name="_COL77">#REF!</definedName>
    <definedName name="_COL78">#REF!</definedName>
    <definedName name="_COL79">#REF!</definedName>
    <definedName name="_COL80">#REF!</definedName>
    <definedName name="_COL81">#REF!</definedName>
    <definedName name="_COL82">#REF!</definedName>
    <definedName name="_COL83">#REF!</definedName>
    <definedName name="_COL84">#REF!</definedName>
    <definedName name="_COL85">#REF!</definedName>
    <definedName name="_COL86">#REF!</definedName>
    <definedName name="_COL87">#REF!</definedName>
    <definedName name="_COL88">#REF!</definedName>
    <definedName name="_COL89">#REF!</definedName>
    <definedName name="_COL90">#REF!</definedName>
    <definedName name="_COL91">#REF!</definedName>
    <definedName name="_COL92">#REF!</definedName>
    <definedName name="_COL93">#REF!</definedName>
    <definedName name="_COL94">#REF!</definedName>
    <definedName name="_COL95">#REF!</definedName>
    <definedName name="_COL96">#REF!</definedName>
    <definedName name="_COL97">#REF!</definedName>
    <definedName name="_COL98">#REF!</definedName>
    <definedName name="_COL99">#REF!</definedName>
    <definedName name="_CTC220">#REF!</definedName>
    <definedName name="_DIN105">#REF!</definedName>
    <definedName name="_DIN106">#REF!</definedName>
    <definedName name="_DIN107">#REF!</definedName>
    <definedName name="_DIN108">#REF!</definedName>
    <definedName name="_DIN109">#REF!</definedName>
    <definedName name="_DIN110">#REF!</definedName>
    <definedName name="_DIN111">#REF!</definedName>
    <definedName name="_DIN112">#REF!</definedName>
    <definedName name="_DIN113">#REF!</definedName>
    <definedName name="_DIN114">#REF!</definedName>
    <definedName name="_DIN115">#REF!</definedName>
    <definedName name="_xlnm._FilterDatabase" localSheetId="0" hidden="1">'LISTA DE PARTIDAS'!$B$5:$B$231</definedName>
    <definedName name="_her01">#REF!</definedName>
    <definedName name="_HER02">#REF!</definedName>
    <definedName name="_HER03">#REF!</definedName>
    <definedName name="_HER04">[5]Materiales!#REF!</definedName>
    <definedName name="_HER05">[5]Materiales!#REF!</definedName>
    <definedName name="_HER06">[5]Materiales!#REF!</definedName>
    <definedName name="_HER07">[5]Materiales!#REF!</definedName>
    <definedName name="_HER08">#REF!</definedName>
    <definedName name="_HER09">#REF!</definedName>
    <definedName name="_HER10">#REF!</definedName>
    <definedName name="_HOR210">#REF!</definedName>
    <definedName name="_LIG01">#REF!</definedName>
    <definedName name="_LOS116">#REF!</definedName>
    <definedName name="_LOS117">#REF!</definedName>
    <definedName name="_LOS118">#REF!</definedName>
    <definedName name="_LOS119">#REF!</definedName>
    <definedName name="_LOS120">#REF!</definedName>
    <definedName name="_LOS121">#REF!</definedName>
    <definedName name="_LOS122">#REF!</definedName>
    <definedName name="_LOS123">#REF!</definedName>
    <definedName name="_LOS124">#REF!</definedName>
    <definedName name="_LOS125">#REF!</definedName>
    <definedName name="_LOS126">#REF!</definedName>
    <definedName name="_LOS127">#REF!</definedName>
    <definedName name="_LOS128">#REF!</definedName>
    <definedName name="_LOS129">#REF!</definedName>
    <definedName name="_LOS130">#REF!</definedName>
    <definedName name="_LOS131">#REF!</definedName>
    <definedName name="_MAD01">#REF!</definedName>
    <definedName name="_MAD02">#REF!</definedName>
    <definedName name="_MO1">#REF!</definedName>
    <definedName name="_MOB4">#REF!</definedName>
    <definedName name="_MOB6">#REF!</definedName>
    <definedName name="_MOB8">#REF!</definedName>
    <definedName name="_MUR01">#REF!</definedName>
    <definedName name="_MUR02">#REF!</definedName>
    <definedName name="_MUR132">#REF!</definedName>
    <definedName name="_MUR133">#REF!</definedName>
    <definedName name="_MUR134">#REF!</definedName>
    <definedName name="_MUR135">#REF!</definedName>
    <definedName name="_MUR136">#REF!</definedName>
    <definedName name="_MUR137">#REF!</definedName>
    <definedName name="_MUR138">#REF!</definedName>
    <definedName name="_MUR139">#REF!</definedName>
    <definedName name="_MUR140">#REF!</definedName>
    <definedName name="_MUR141">#REF!</definedName>
    <definedName name="_MUR142">#REF!</definedName>
    <definedName name="_MUR143">#REF!</definedName>
    <definedName name="_MUR144">#REF!</definedName>
    <definedName name="_MUR145">#REF!</definedName>
    <definedName name="_MUR146">#REF!</definedName>
    <definedName name="_MUR147">#REF!</definedName>
    <definedName name="_MUR148">#REF!</definedName>
    <definedName name="_MUR149">#REF!</definedName>
    <definedName name="_MUR150">#REF!</definedName>
    <definedName name="_MUR151">#REF!</definedName>
    <definedName name="_MUR152">#REF!</definedName>
    <definedName name="_MUR153">#REF!</definedName>
    <definedName name="_MUR154">#REF!</definedName>
    <definedName name="_MUR155">#REF!</definedName>
    <definedName name="_MUR156">#REF!</definedName>
    <definedName name="_MUR157">#REF!</definedName>
    <definedName name="_MUR159">#REF!</definedName>
    <definedName name="_MUR160">#REF!</definedName>
    <definedName name="_MUR161">#REF!</definedName>
    <definedName name="_MUR162">#REF!</definedName>
    <definedName name="_MUR163">#REF!</definedName>
    <definedName name="_MUR164">#REF!</definedName>
    <definedName name="_MUR165">#REF!</definedName>
    <definedName name="_MUR166">#REF!</definedName>
    <definedName name="_MUR167">#REF!</definedName>
    <definedName name="_OBM01">'[1]M.O Y Rendtos'!$M$15</definedName>
    <definedName name="_OBM02">'[1]M.O Y Rendtos'!$M$16</definedName>
    <definedName name="_OBM03">'[1]M.O Y Rendtos'!$M$17</definedName>
    <definedName name="_OBM04">'[1]M.O Y Rendtos'!$M$18</definedName>
    <definedName name="_OBM05">'[1]M.O Y Rendtos'!$M$19</definedName>
    <definedName name="_OBM06">'[1]M.O Y Rendtos'!$M$20</definedName>
    <definedName name="_OBM08">'[1]M.O Y Rendtos'!$M$22</definedName>
    <definedName name="_OBM13">'[1]M.O Y Rendtos'!$M$29</definedName>
    <definedName name="_OBM15">'[1]M.O Y Rendtos'!$M$31</definedName>
    <definedName name="_OBM162">'[1]M.O Y Rendtos'!$M$196</definedName>
    <definedName name="_OBM165">'[1]M.O Y Rendtos'!$M$199</definedName>
    <definedName name="_OBM17">'[1]M.O Y Rendtos'!$M$33</definedName>
    <definedName name="_OBM177">'[1]M.O Y Rendtos'!$M$211</definedName>
    <definedName name="_OBM178">'[1]M.O Y Rendtos'!$M$212</definedName>
    <definedName name="_OBM18">'[1]M.O Y Rendtos'!$M$34</definedName>
    <definedName name="_OBM191">'[1]M.O Y Rendtos'!$M$229</definedName>
    <definedName name="_OBM192">'[1]M.O Y Rendtos'!$M$230</definedName>
    <definedName name="_OBM193">'[1]M.O Y Rendtos'!$M$231</definedName>
    <definedName name="_OBM195">'[1]M.O Y Rendtos'!$M$233</definedName>
    <definedName name="_OBM196">'[1]M.O Y Rendtos'!$M$234</definedName>
    <definedName name="_OBM197">'[1]M.O Y Rendtos'!$M$235</definedName>
    <definedName name="_OBM199">'[1]M.O Y Rendtos'!$M$237</definedName>
    <definedName name="_OBM20">'[1]M.O Y Rendtos'!$M$36</definedName>
    <definedName name="_OBM22">'[1]M.O Y Rendtos'!$M$38</definedName>
    <definedName name="_OBM23">'[1]M.O Y Rendtos'!$M$39</definedName>
    <definedName name="_OBM25">'[1]M.O Y Rendtos'!$M$41</definedName>
    <definedName name="_OBM275">'[1]M.O Y Rendtos'!$M$321</definedName>
    <definedName name="_OBM276">'[6]Rendimientos OM'!$M$322</definedName>
    <definedName name="_OBM28">'[1]M.O Y Rendtos'!$M$44</definedName>
    <definedName name="_OBM282">'[1]M.O Y Rendtos'!$M$330</definedName>
    <definedName name="_OBM283">'[1]M.O Y Rendtos'!$M$331</definedName>
    <definedName name="_OBM29">'[1]M.O Y Rendtos'!$M$45</definedName>
    <definedName name="_OBM294">'[1]M.O Y Rendtos'!$M$346</definedName>
    <definedName name="_OBM30">'[1]M.O Y Rendtos'!$M$46</definedName>
    <definedName name="_OBM31">'[1]M.O Y Rendtos'!$M$47</definedName>
    <definedName name="_OBM313">'[7]M.O y Rendimientos'!$M$369</definedName>
    <definedName name="_OBM35">'[1]M.O Y Rendtos'!$M$51</definedName>
    <definedName name="_OBM366">'[1]M.O Y Rendtos'!$M$430</definedName>
    <definedName name="_OBM38">'[1]M.O Y Rendtos'!$M$54</definedName>
    <definedName name="_OBM40">'[1]M.O Y Rendtos'!$M$56</definedName>
    <definedName name="_OBM42">'[1]M.O Y Rendtos'!$M$58</definedName>
    <definedName name="_OBM452">'[1]M.O Y Rendtos'!$M$533</definedName>
    <definedName name="_OBM461">'[8]Analisis de Costos'!$F$70</definedName>
    <definedName name="_OBM462">'[1]M.O Y Rendtos'!$M$545</definedName>
    <definedName name="_OBM463">'[1]M.O Y Rendtos'!$M$546</definedName>
    <definedName name="_OBM48">'[1]M.O Y Rendtos'!$M$66</definedName>
    <definedName name="_OBM482">'[1]M.O Y Rendtos'!$M$567</definedName>
    <definedName name="_OBM496">'[1]M.O Y Rendtos'!$M$583</definedName>
    <definedName name="_OBM497">'[1]M.O Y Rendtos'!$M$584</definedName>
    <definedName name="_OBM542">'[1]M.O Y Rendtos'!$M$649</definedName>
    <definedName name="_OBM543">'[1]M.O Y Rendtos'!$M$650</definedName>
    <definedName name="_OBM585">'[1]M.O Y Rendtos'!$M$715</definedName>
    <definedName name="_OBM596">'[1]M.O Y Rendtos'!$M$730</definedName>
    <definedName name="_OBM61">'[1]M.O Y Rendtos'!$M$81</definedName>
    <definedName name="_OBM622">'[1]M.O Y Rendtos'!$M$767</definedName>
    <definedName name="_OBM624">'[1]M.O Y Rendtos'!$M$769</definedName>
    <definedName name="_OBM627">'[8]M.O Y Rendtos'!$M$772</definedName>
    <definedName name="_OBM628">'[1]M.O Y Rendtos'!$M$773</definedName>
    <definedName name="_OBM632">'[1]M.O Y Rendtos'!$M$777</definedName>
    <definedName name="_OBM98">'[1]M.O Y Rendtos'!$M$120</definedName>
    <definedName name="_OMA01">'[1]M.O Y Rendtos'!#REF!</definedName>
    <definedName name="_OMA02">'[1]M.O Y Rendtos'!#REF!</definedName>
    <definedName name="_OMA03">'[1]M.O Y Rendtos'!#REF!</definedName>
    <definedName name="_OMA04">'[1]M.O Y Rendtos'!#REF!</definedName>
    <definedName name="_OMA05">'[1]M.O Y Rendtos'!#REF!</definedName>
    <definedName name="_OMA06">'[1]M.O Y Rendtos'!#REF!</definedName>
    <definedName name="_OMA07">'[1]M.O Y Rendtos'!#REF!</definedName>
    <definedName name="_OMA08">'[1]M.O Y Rendtos'!#REF!</definedName>
    <definedName name="_OMA09">'[1]M.O Y Rendtos'!#REF!</definedName>
    <definedName name="_OMA10">'[1]M.O Y Rendtos'!#REF!</definedName>
    <definedName name="_OMA11">'[1]M.O Y Rendtos'!#REF!</definedName>
    <definedName name="_OMA12">'[1]M.O Y Rendtos'!#REF!</definedName>
    <definedName name="_OMA13">'[1]M.O Y Rendtos'!#REF!</definedName>
    <definedName name="_OMA14">'[1]M.O Y Rendtos'!#REF!</definedName>
    <definedName name="_OMA15">'[1]M.O Y Rendtos'!#REF!</definedName>
    <definedName name="_OMA16">'[1]M.O Y Rendtos'!#REF!</definedName>
    <definedName name="_OMA17">'[1]M.O Y Rendtos'!#REF!</definedName>
    <definedName name="_OMA18">'[1]M.O Y Rendtos'!#REF!</definedName>
    <definedName name="_OMA19">'[1]M.O Y Rendtos'!#REF!</definedName>
    <definedName name="_OMA20">'[1]M.O Y Rendtos'!#REF!</definedName>
    <definedName name="_OMA21">'[1]M.O Y Rendtos'!#REF!</definedName>
    <definedName name="_OMA22">'[1]M.O Y Rendtos'!#REF!</definedName>
    <definedName name="_OMA23">'[1]M.O Y Rendtos'!#REF!</definedName>
    <definedName name="_OMA24">'[1]M.O Y Rendtos'!#REF!</definedName>
    <definedName name="_OMA25">'[1]M.O Y Rendtos'!#REF!</definedName>
    <definedName name="_OMA26">'[1]M.O Y Rendtos'!#REF!</definedName>
    <definedName name="_OMA27">'[1]M.O Y Rendtos'!#REF!</definedName>
    <definedName name="_OMA28">'[1]M.O Y Rendtos'!#REF!</definedName>
    <definedName name="_OMA49">'[1]M.O Y Rendtos'!#REF!</definedName>
    <definedName name="_OMA50">'[1]M.O Y Rendtos'!#REF!</definedName>
    <definedName name="_OMA51">'[1]M.O Y Rendtos'!#REF!</definedName>
    <definedName name="_OMA52">'[1]M.O Y Rendtos'!#REF!</definedName>
    <definedName name="_OMA53">'[1]M.O Y Rendtos'!#REF!</definedName>
    <definedName name="_OMA54">'[1]M.O Y Rendtos'!#REF!</definedName>
    <definedName name="_OMA55">'[1]M.O Y Rendtos'!#REF!</definedName>
    <definedName name="_OMA56">'[1]M.O Y Rendtos'!#REF!</definedName>
    <definedName name="_OMA57">'[1]M.O Y Rendtos'!#REF!</definedName>
    <definedName name="_OMA58">'[1]M.O Y Rendtos'!#REF!</definedName>
    <definedName name="_OMA59">'[1]M.O Y Rendtos'!#REF!</definedName>
    <definedName name="_OMA60">'[1]M.O Y Rendtos'!#REF!</definedName>
    <definedName name="_OMA61">'[1]M.O Y Rendtos'!#REF!</definedName>
    <definedName name="_OMA62">'[1]M.O Y Rendtos'!#REF!</definedName>
    <definedName name="_OMA63">'[1]M.O Y Rendtos'!#REF!</definedName>
    <definedName name="_OMA64">'[1]M.O Y Rendtos'!#REF!</definedName>
    <definedName name="_OMA65">'[1]M.O Y Rendtos'!#REF!</definedName>
    <definedName name="_OMA66">'[1]M.O Y Rendtos'!#REF!</definedName>
    <definedName name="_OMA67">'[1]M.O Y Rendtos'!#REF!</definedName>
    <definedName name="_OMA68">'[1]M.O Y Rendtos'!#REF!</definedName>
    <definedName name="_OMA69">'[1]M.O Y Rendtos'!#REF!</definedName>
    <definedName name="_OMA70">'[1]M.O Y Rendtos'!#REF!</definedName>
    <definedName name="_OMA71">'[1]M.O Y Rendtos'!#REF!</definedName>
    <definedName name="_OMA72">'[1]M.O Y Rendtos'!#REF!</definedName>
    <definedName name="_OMA73">'[1]M.O Y Rendtos'!#REF!</definedName>
    <definedName name="_OMA74">'[1]M.O Y Rendtos'!#REF!</definedName>
    <definedName name="_OMA75">'[1]M.O Y Rendtos'!#REF!</definedName>
    <definedName name="_OMA76">'[1]M.O Y Rendtos'!#REF!</definedName>
    <definedName name="_OMA77">'[1]M.O Y Rendtos'!#REF!</definedName>
    <definedName name="_OMA78">'[1]M.O Y Rendtos'!#REF!</definedName>
    <definedName name="_OMA79">'[1]M.O Y Rendtos'!#REF!</definedName>
    <definedName name="_OMA80">'[1]M.O Y Rendtos'!#REF!</definedName>
    <definedName name="_OMC41">#REF!</definedName>
    <definedName name="_PH140">#REF!</definedName>
    <definedName name="_PH160">#REF!</definedName>
    <definedName name="_PH180">#REF!</definedName>
    <definedName name="_PH210">#REF!</definedName>
    <definedName name="_PH240">#REF!</definedName>
    <definedName name="_PH250">#REF!</definedName>
    <definedName name="_PH260">#REF!</definedName>
    <definedName name="_PH280">#REF!</definedName>
    <definedName name="_PH300">#REF!</definedName>
    <definedName name="_PH315">#REF!</definedName>
    <definedName name="_PH350">#REF!</definedName>
    <definedName name="_PH400">#REF!</definedName>
    <definedName name="_PTC110">#REF!</definedName>
    <definedName name="_PTC220">#REF!</definedName>
    <definedName name="_RAM168">#REF!</definedName>
    <definedName name="_RAM169">#REF!</definedName>
    <definedName name="_RAM170">#REF!</definedName>
    <definedName name="_RAM171">#REF!</definedName>
    <definedName name="_RAM172">#REF!</definedName>
    <definedName name="_RAM173">#REF!</definedName>
    <definedName name="_RAM174">#REF!</definedName>
    <definedName name="_RAM175">#REF!</definedName>
    <definedName name="_RAM176">#REF!</definedName>
    <definedName name="_RAM177">#REF!</definedName>
    <definedName name="_RAM178">#REF!</definedName>
    <definedName name="_RAM179">#REF!</definedName>
    <definedName name="_RAM180">#REF!</definedName>
    <definedName name="_RAM181">#REF!</definedName>
    <definedName name="_RAM182">#REF!</definedName>
    <definedName name="_RAM183">#REF!</definedName>
    <definedName name="_RAM184">#REF!</definedName>
    <definedName name="_RAM185">#REF!</definedName>
    <definedName name="_RAM186">#REF!</definedName>
    <definedName name="_RAM187">#REF!</definedName>
    <definedName name="_REP01">#REF!</definedName>
    <definedName name="_TC110">'[1]Analisis de Costos'!$G$3445</definedName>
    <definedName name="_TC220">'[1]Analisis de Costos'!$G$3457</definedName>
    <definedName name="_VA1">#REF!</definedName>
    <definedName name="_VIG188">#REF!</definedName>
    <definedName name="_VIG189">#REF!</definedName>
    <definedName name="_VIG190">#REF!</definedName>
    <definedName name="_VIG191">#REF!</definedName>
    <definedName name="_VIG192">#REF!</definedName>
    <definedName name="_VIG193">#REF!</definedName>
    <definedName name="_VIG194">#REF!</definedName>
    <definedName name="_VIG195">#REF!</definedName>
    <definedName name="_VIG196">#REF!</definedName>
    <definedName name="_VIG197">#REF!</definedName>
    <definedName name="_VIG198">#REF!</definedName>
    <definedName name="_VIG199">#REF!</definedName>
    <definedName name="_VIG200">#REF!</definedName>
    <definedName name="_VIG201">#REF!</definedName>
    <definedName name="ACE\02">'[9]Lista de precios'!$F$12</definedName>
    <definedName name="ACE\03">'[9]Lista de precios'!$F$13</definedName>
    <definedName name="ACER02">[1]Insumos!$F$10</definedName>
    <definedName name="ACER18">'[1]Analisis de Costos'!$G$21</definedName>
    <definedName name="ACER19">#REF!</definedName>
    <definedName name="ACER20">'[1]Analisis de Costos'!$G$29</definedName>
    <definedName name="ACER21">#REF!</definedName>
    <definedName name="ACER22">'[1]Analisis de Costos'!$G$37</definedName>
    <definedName name="ACER23">#REF!</definedName>
    <definedName name="ACER24">#REF!</definedName>
    <definedName name="ACER25">#REF!</definedName>
    <definedName name="ACER26">#REF!</definedName>
    <definedName name="ACERO">#REF!</definedName>
    <definedName name="ACERO\02">#REF!</definedName>
    <definedName name="AGRE01">[1]Insumos!$F$27</definedName>
    <definedName name="agua">#REF!</definedName>
    <definedName name="ALAMB\01">#REF!</definedName>
    <definedName name="ANAL00">#REF!</definedName>
    <definedName name="ANAL01">#REF!</definedName>
    <definedName name="ANALB4">#REF!</definedName>
    <definedName name="ANALPAÑ">#REF!</definedName>
    <definedName name="ANALZAB">#REF!</definedName>
    <definedName name="ANDINT">#REF!</definedName>
    <definedName name="ANGULAR">#REF!</definedName>
    <definedName name="_xlnm.Print_Area" localSheetId="0">'LISTA DE PARTIDAS'!$A$1:$G$187</definedName>
    <definedName name="AREA3">#REF!</definedName>
    <definedName name="AREA8">#REF!</definedName>
    <definedName name="AYUD">'[1]M.O Y Rendtos'!$H$7</definedName>
    <definedName name="AYUDAN">'[8]M.O Y Rendtos'!$H$7</definedName>
    <definedName name="BARRENAS">#REF!</definedName>
    <definedName name="BISAGRA">#REF!</definedName>
    <definedName name="BLOCK10">'[1]Analisis de Costos'!$G$222</definedName>
    <definedName name="BLOCK12">'[1]Analisis de Costos'!$G$233</definedName>
    <definedName name="BLOCK4">'[1]Analisis de Costos'!$G$112</definedName>
    <definedName name="BLOCK4RUST">'[1]Analisis de Costos'!$G$244</definedName>
    <definedName name="BLOCK5">#REF!</definedName>
    <definedName name="BLOCK6">'[1]Analisis de Costos'!$G$145</definedName>
    <definedName name="BLOCK640">'[1]Analisis de Costos'!$G$134</definedName>
    <definedName name="BLOCK6VIO2">'[1]Analisis de Costos'!$G$156</definedName>
    <definedName name="BLOCK8">'[1]Analisis de Costos'!$G$189</definedName>
    <definedName name="BLOCK820">'[1]Analisis de Costos'!$G$167</definedName>
    <definedName name="BLOCK820CLLENAS">'[1]Analisis de Costos'!$G$211</definedName>
    <definedName name="BLOCK840">'[1]Analisis de Costos'!$G$178</definedName>
    <definedName name="BLOCK840CLLENAS">'[1]Analisis de Costos'!$G$200</definedName>
    <definedName name="BLOCK8RUST">'[1]Analisis de Costos'!$G$254</definedName>
    <definedName name="BLOCKCALAD666">'[1]Analisis de Costos'!$G$259</definedName>
    <definedName name="BLOCKCALAD886">'[1]Analisis de Costos'!$G$264</definedName>
    <definedName name="BLOCKCALADORN152040">'[1]Analisis de Costos'!$G$269</definedName>
    <definedName name="BLOCKORNAMENTAL">#REF!</definedName>
    <definedName name="BLOQ\01">#REF!</definedName>
    <definedName name="BLOQ\02">#REF!</definedName>
    <definedName name="BLOQ\03">#REF!</definedName>
    <definedName name="BLOQ\04">#REF!</definedName>
    <definedName name="BLOQ\05">#REF!</definedName>
    <definedName name="BLOQ\4">#REF!</definedName>
    <definedName name="BLOQ\6">#REF!</definedName>
    <definedName name="BLOQ\6A">#REF!</definedName>
    <definedName name="BLOQ\6B">#REF!</definedName>
    <definedName name="BLOQ\8A">#REF!</definedName>
    <definedName name="BLOQ\8B">#REF!</definedName>
    <definedName name="BOMBA">#REF!</definedName>
    <definedName name="BOQUILLAFREG">#REF!</definedName>
    <definedName name="BOQUILLALAV">#REF!</definedName>
    <definedName name="BOQUILLALAV212TAPON">#REF!</definedName>
    <definedName name="BOQUILLALAVCRO">#REF!</definedName>
    <definedName name="BOQUILLALAVPVC">#REF!</definedName>
    <definedName name="BORDILLO">#REF!</definedName>
    <definedName name="BORDILLO4">'[1]Analisis de Costos'!$G$78</definedName>
    <definedName name="BORDILLO6">'[1]Analisis de Costos'!$G$88</definedName>
    <definedName name="BORDILLO8">'[1]Analisis de Costos'!$G$98</definedName>
    <definedName name="CABALLETEBARRO">#REF!</definedName>
    <definedName name="CABALLETEZ29">#REF!</definedName>
    <definedName name="CABTEJAASFINST">#REF!</definedName>
    <definedName name="CACERO">#REF!</definedName>
    <definedName name="CACERO60">#REF!</definedName>
    <definedName name="CACEROCOLCIR">#REF!</definedName>
    <definedName name="CACEROCOLML">#REF!</definedName>
    <definedName name="CACEROLOSALIMA">#REF!</definedName>
    <definedName name="CACEROMALLA">#REF!</definedName>
    <definedName name="CACEROML">#REF!</definedName>
    <definedName name="CACEROPI">#REF!</definedName>
    <definedName name="CACEROPORTICO">#REF!</definedName>
    <definedName name="CACERORAMPA">#REF!</definedName>
    <definedName name="CACEROSUBIR2">#REF!</definedName>
    <definedName name="CACEROSUBIR3">#REF!</definedName>
    <definedName name="CACEROSUBIR4">#REF!</definedName>
    <definedName name="CACEROSUBIR5">#REF!</definedName>
    <definedName name="CACEROSUBIR6">#REF!</definedName>
    <definedName name="CACEROVIGAML">#REF!</definedName>
    <definedName name="CACEROZAP">#REF!</definedName>
    <definedName name="CADOQUIN">#REF!</definedName>
    <definedName name="CAJA2412">#REF!</definedName>
    <definedName name="CAJA2434">#REF!</definedName>
    <definedName name="CAJA4434">#REF!</definedName>
    <definedName name="CAJAOCTA12">#REF!</definedName>
    <definedName name="CAL">#REF!</definedName>
    <definedName name="CALELEIMP80">#REF!</definedName>
    <definedName name="CANTO">'[1]Analisis de Costos'!$G$472</definedName>
    <definedName name="CAOBA">#REF!</definedName>
    <definedName name="CARANTEPECHO">#REF!</definedName>
    <definedName name="CARANTEPH10">#REF!</definedName>
    <definedName name="CARARCOFONDO20RADIO3">#REF!</definedName>
    <definedName name="CARASB36">#REF!</definedName>
    <definedName name="CARASB36ENLATES">#REF!</definedName>
    <definedName name="CARASB38">#REF!</definedName>
    <definedName name="CARASB38ENLATES">#REF!</definedName>
    <definedName name="CARCABASB">#REF!</definedName>
    <definedName name="CARCABZINC">#REF!</definedName>
    <definedName name="CARCIELORASB2X2">#REF!</definedName>
    <definedName name="CARCIELORCARCOSTILLA">#REF!</definedName>
    <definedName name="CARCIELORPLY2X2">#REF!</definedName>
    <definedName name="CARCIELORPLYCARPIEDRA">#REF!</definedName>
    <definedName name="CARCOL1X1CONF">#REF!</definedName>
    <definedName name="CARCOL1X1INST">#REF!</definedName>
    <definedName name="CARCOL2TAPA10RETALLE">#REF!</definedName>
    <definedName name="CARCOL2TAPA20RETALLE">#REF!</definedName>
    <definedName name="CARCOL2TAPA30">#REF!</definedName>
    <definedName name="CARCOL2TAPA30RETALLE">#REF!</definedName>
    <definedName name="CARCOL2TAPA40">#REF!</definedName>
    <definedName name="CARCOL2TAPA50">#REF!</definedName>
    <definedName name="CARCOL30">#REF!</definedName>
    <definedName name="CARCOL30X30CONF">#REF!</definedName>
    <definedName name="CARCOL30X30INST">#REF!</definedName>
    <definedName name="CARCOL40X40CONF">#REF!</definedName>
    <definedName name="CARCOL40X40INST">#REF!</definedName>
    <definedName name="CARCOL50">#REF!</definedName>
    <definedName name="CARCOL50X50CONF">#REF!</definedName>
    <definedName name="CARCOL50X50INST">#REF!</definedName>
    <definedName name="CARCOL60X60CONF">#REF!</definedName>
    <definedName name="CARCOL60X60INST">#REF!</definedName>
    <definedName name="CARCOL70X70CONF">#REF!</definedName>
    <definedName name="CARCOL70X70INST">#REF!</definedName>
    <definedName name="CARCOL80X80CONF">#REF!</definedName>
    <definedName name="CARCOL80X80INST">#REF!</definedName>
    <definedName name="CARCOLAMARRE">#REF!</definedName>
    <definedName name="CARCOLCONICA50">#REF!</definedName>
    <definedName name="CARCOLCONICA60">#REF!</definedName>
    <definedName name="CARCOLRED50">#REF!</definedName>
    <definedName name="CARCOLRED60">#REF!</definedName>
    <definedName name="CARDIN20LUZ2">#REF!</definedName>
    <definedName name="CARDIN40LUZ2">#REF!</definedName>
    <definedName name="CARDIVPLY1">#REF!</definedName>
    <definedName name="CARDIVPLY2">#REF!</definedName>
    <definedName name="CARETEO">'[1]Analisis de Costos'!$G$389</definedName>
    <definedName name="CARFP275">#REF!</definedName>
    <definedName name="CARFP3">#REF!</definedName>
    <definedName name="CARFP4">#REF!</definedName>
    <definedName name="CARFP5">#REF!</definedName>
    <definedName name="CARFP6">#REF!</definedName>
    <definedName name="CARLOSAPLA">#REF!</definedName>
    <definedName name="CARLOSAVARIASAGUAS">#REF!</definedName>
    <definedName name="CARMURO">#REF!</definedName>
    <definedName name="CARMUROCONF">#REF!</definedName>
    <definedName name="CARP1">#REF!</definedName>
    <definedName name="CARP2">#REF!</definedName>
    <definedName name="CARPDINTEL">#REF!</definedName>
    <definedName name="CARPVIGA2040">#REF!</definedName>
    <definedName name="CARPVIGA3050">#REF!</definedName>
    <definedName name="CARPVIGA3060">#REF!</definedName>
    <definedName name="CARPVIGA4080">#REF!</definedName>
    <definedName name="CARRAMPALISACONF">#REF!</definedName>
    <definedName name="CARRASTRE2">#REF!</definedName>
    <definedName name="CARRASTRE3">#REF!</definedName>
    <definedName name="CARRASTRE5">#REF!</definedName>
    <definedName name="CARSISALENLATES">#REF!</definedName>
    <definedName name="CARTIJATOR">#REF!</definedName>
    <definedName name="CARTIJCLAV">#REF!</definedName>
    <definedName name="CARVUELO10">#REF!</definedName>
    <definedName name="CARVUELO20">#REF!</definedName>
    <definedName name="CARVUELO30">#REF!</definedName>
    <definedName name="CARVUELO40">#REF!</definedName>
    <definedName name="CARVUELO5090">#REF!</definedName>
    <definedName name="CARZINC">#REF!</definedName>
    <definedName name="CARZINCENLATES">#REF!</definedName>
    <definedName name="CASBESTO">#REF!</definedName>
    <definedName name="CASCAJO">#REF!</definedName>
    <definedName name="CASETA">#REF!</definedName>
    <definedName name="CASETA200">'[1]Analisis de Costos'!$G$296</definedName>
    <definedName name="CASETA200M2">'[1]Analisis de Costos'!$G$297</definedName>
    <definedName name="CASETA500">'[1]Analisis de Costos'!$G$333</definedName>
    <definedName name="CASETAM2">'[1]Analisis de Costos'!$G$334</definedName>
    <definedName name="CAU">#REF!</definedName>
    <definedName name="CB">#REF!</definedName>
    <definedName name="CBAJVEN2">#REF!</definedName>
    <definedName name="CBAJVEN3">#REF!</definedName>
    <definedName name="CBAJVEN6">#REF!</definedName>
    <definedName name="CBANERALIV">#REF!</definedName>
    <definedName name="CBANERAPES">#REF!</definedName>
    <definedName name="CBASEBAN">#REF!</definedName>
    <definedName name="CBIDET">#REF!</definedName>
    <definedName name="CBLOCK10">#REF!</definedName>
    <definedName name="CBLOCK12">#REF!</definedName>
    <definedName name="CBLOCK4">#REF!</definedName>
    <definedName name="CBLOCK5">#REF!</definedName>
    <definedName name="CBLOCK52520">#REF!</definedName>
    <definedName name="CBLOCK6">#REF!</definedName>
    <definedName name="CBLOCK6818">#REF!</definedName>
    <definedName name="CBLOCK8">#REF!</definedName>
    <definedName name="CBLOCKCRI">#REF!</definedName>
    <definedName name="CBLOCKIRR">#REF!</definedName>
    <definedName name="CBLOCKORN">#REF!</definedName>
    <definedName name="CBOTON">#REF!</definedName>
    <definedName name="CBREAKERS">#REF!</definedName>
    <definedName name="CCAMINS2">#REF!</definedName>
    <definedName name="CCAMINS3Y4">#REF!</definedName>
    <definedName name="CCAMINS5Y6">#REF!</definedName>
    <definedName name="CCOLAGUA1">#REF!</definedName>
    <definedName name="CCOLAGUA12">#REF!</definedName>
    <definedName name="CCOLAGUA2">#REF!</definedName>
    <definedName name="CDESAGUE2">#REF!</definedName>
    <definedName name="CDESAGUE3Y4">#REF!</definedName>
    <definedName name="CDESAGUE3Y4CONPARRILLA">#REF!</definedName>
    <definedName name="CDESAGUEP2">#REF!</definedName>
    <definedName name="CDESAGUEP3">#REF!</definedName>
    <definedName name="CDESAGUEP5">#REF!</definedName>
    <definedName name="CDUCHA">#REF!</definedName>
    <definedName name="CEDRO">#REF!</definedName>
    <definedName name="CEM\01">#REF!</definedName>
    <definedName name="CEM\02">#REF!</definedName>
    <definedName name="CEM\03">#REF!</definedName>
    <definedName name="CEM\04">#REF!</definedName>
    <definedName name="CEM\05">#REF!</definedName>
    <definedName name="CEM\06">#REF!</definedName>
    <definedName name="CEMCPVC14">#REF!</definedName>
    <definedName name="CEMCPVCPINTA">#REF!</definedName>
    <definedName name="CEME03">[1]Insumos!$F$300</definedName>
    <definedName name="CEME05">[1]Insumos!$F$302</definedName>
    <definedName name="CESCHCH">#REF!</definedName>
    <definedName name="CFREGADERO1CAMARA">#REF!</definedName>
    <definedName name="CFREGADERO2CAMARAS">#REF!</definedName>
    <definedName name="CG">#REF!</definedName>
    <definedName name="CHAZO25">#REF!</definedName>
    <definedName name="CHAZO30">#REF!</definedName>
    <definedName name="CHAZO40">#REF!</definedName>
    <definedName name="CHAZOCERAMICA">#REF!</definedName>
    <definedName name="CHAZOLADRILLO">#REF!</definedName>
    <definedName name="CHAZOZOCALO">#REF!</definedName>
    <definedName name="CICLOPEO">#REF!</definedName>
    <definedName name="CINODORO">#REF!</definedName>
    <definedName name="CINODOROFLUXOMETRO">#REF!</definedName>
    <definedName name="CINT1">#REF!</definedName>
    <definedName name="CINT2">#REF!</definedName>
    <definedName name="CINT3">#REF!</definedName>
    <definedName name="CINT3V">#REF!</definedName>
    <definedName name="CINT4V">#REF!</definedName>
    <definedName name="CINTAPELIGRO">#REF!</definedName>
    <definedName name="CINTPIL">#REF!</definedName>
    <definedName name="CISEGMONO100">#REF!</definedName>
    <definedName name="CISEGMONO30">#REF!</definedName>
    <definedName name="CISEGMONO60">#REF!</definedName>
    <definedName name="CLAVEMP">#REF!</definedName>
    <definedName name="CLAVO">#REF!</definedName>
    <definedName name="CLAVOA">#REF!</definedName>
    <definedName name="CLAVOGALV">#REF!</definedName>
    <definedName name="CLAVOGALVCARTON">#REF!</definedName>
    <definedName name="CLAVOZINC">#REF!</definedName>
    <definedName name="CLAVPATAS">#REF!</definedName>
    <definedName name="CLAVPEDES">#REF!</definedName>
    <definedName name="CLAVSALON">#REF!</definedName>
    <definedName name="CLLAVEDUCHA">#REF!</definedName>
    <definedName name="CLUCES">#REF!</definedName>
    <definedName name="CMALLA10">#REF!</definedName>
    <definedName name="CMALLA3">#REF!</definedName>
    <definedName name="CMALLA4">#REF!</definedName>
    <definedName name="CMALLA6">#REF!</definedName>
    <definedName name="CMALLA73">#REF!</definedName>
    <definedName name="CMEZCLADORA">#REF!</definedName>
    <definedName name="CODO1">#REF!</definedName>
    <definedName name="CODO112">#REF!</definedName>
    <definedName name="CODO12">#REF!</definedName>
    <definedName name="CODO2E">#REF!</definedName>
    <definedName name="CODO3">#REF!</definedName>
    <definedName name="CODO34">#REF!</definedName>
    <definedName name="CODO3E">#REF!</definedName>
    <definedName name="CODO4">#REF!</definedName>
    <definedName name="CODOCPVC12X90">#REF!</definedName>
    <definedName name="CODOCPVC34X90">#REF!</definedName>
    <definedName name="CODOHG112X90">#REF!</definedName>
    <definedName name="CODOHG12X90">#REF!</definedName>
    <definedName name="CODOHG1X90">#REF!</definedName>
    <definedName name="CODOHG212X90">#REF!</definedName>
    <definedName name="CODOHG2X90">#REF!</definedName>
    <definedName name="CODOHG34X90">#REF!</definedName>
    <definedName name="CODOHG3X90">#REF!</definedName>
    <definedName name="CODOHG4X90">#REF!</definedName>
    <definedName name="CODONHG112X90">#REF!</definedName>
    <definedName name="CODONHG12X90">#REF!</definedName>
    <definedName name="CODONHG1X90">#REF!</definedName>
    <definedName name="CODONHG212X90">#REF!</definedName>
    <definedName name="CODONHG2X90">#REF!</definedName>
    <definedName name="CODONHG34X90">#REF!</definedName>
    <definedName name="CODONHG3X90">#REF!</definedName>
    <definedName name="CODONHG4X90">#REF!</definedName>
    <definedName name="CODOPVCDREN2X45">#REF!</definedName>
    <definedName name="CODOPVCDREN2X90">#REF!</definedName>
    <definedName name="CODOPVCDREN3X45">#REF!</definedName>
    <definedName name="CODOPVCDREN3X90">#REF!</definedName>
    <definedName name="CODOPVCDREN4X45">#REF!</definedName>
    <definedName name="CODOPVCDREN4X90">#REF!</definedName>
    <definedName name="CODOPVCDREN6X45">#REF!</definedName>
    <definedName name="CODOPVCPRES112X90">#REF!</definedName>
    <definedName name="CODOPVCPRES12X90">#REF!</definedName>
    <definedName name="CODOPVCPRES1X90">#REF!</definedName>
    <definedName name="CODOPVCPRES2X90">#REF!</definedName>
    <definedName name="CODOPVCPRES34X90">#REF!</definedName>
    <definedName name="CODOPVCPRES3X90">#REF!</definedName>
    <definedName name="CODOPVCPRES4X90">#REF!</definedName>
    <definedName name="CODOPVCPRES6X90">#REF!</definedName>
    <definedName name="COLAEXTLAV">#REF!</definedName>
    <definedName name="COLAGUA2SCH40CONTRA">#REF!</definedName>
    <definedName name="COLC1">#REF!</definedName>
    <definedName name="COLC2">#REF!</definedName>
    <definedName name="COLC3CIR">#REF!</definedName>
    <definedName name="COLC4">#REF!</definedName>
    <definedName name="COLCHON">#REF!</definedName>
    <definedName name="Coloc._bloque_4x_8_x16_pulgs.">#REF!</definedName>
    <definedName name="COLUMNA">#REF!</definedName>
    <definedName name="COLUMNAA">#REF!</definedName>
    <definedName name="COLUMNAL">#REF!</definedName>
    <definedName name="COLUMNAPE">#REF!</definedName>
    <definedName name="COLUMNAPF">#REF!</definedName>
    <definedName name="COLUMNAPL">#REF!</definedName>
    <definedName name="COLUMNAT">#REF!</definedName>
    <definedName name="COMB\01">#REF!</definedName>
    <definedName name="COMB\02">#REF!</definedName>
    <definedName name="COMBUST01">'[1]Analisis de Costos'!$D$3243</definedName>
    <definedName name="CONDULET1">#REF!</definedName>
    <definedName name="CONDULET112">#REF!</definedName>
    <definedName name="CONDULET2">#REF!</definedName>
    <definedName name="CONDULET3">#REF!</definedName>
    <definedName name="CONDULET34">#REF!</definedName>
    <definedName name="CONDULET4">#REF!</definedName>
    <definedName name="CONEXBAJ4SDR41A6CONTRA">#REF!</definedName>
    <definedName name="CONEXCLOACA">#REF!</definedName>
    <definedName name="CONFPUERTABISCLA">#REF!</definedName>
    <definedName name="CONFPUERTACLA">#REF!</definedName>
    <definedName name="CONFPUERTAFORROZINC">#REF!</definedName>
    <definedName name="CONFPUERTAPLUM">#REF!</definedName>
    <definedName name="CPVC">#REF!</definedName>
    <definedName name="CPVCTANGIT125">#REF!</definedName>
    <definedName name="CPVCTANGIT230">#REF!</definedName>
    <definedName name="CPVCTANGIT460">#REF!</definedName>
    <definedName name="CPVCTANGIT920">#REF!</definedName>
    <definedName name="CRISTMIN">#REF!</definedName>
    <definedName name="CSALIDA1">#REF!</definedName>
    <definedName name="CSALIDA112">#REF!</definedName>
    <definedName name="CSALIDA114">#REF!</definedName>
    <definedName name="CSALIDA12Y34">#REF!</definedName>
    <definedName name="CSALIDA2">#REF!</definedName>
    <definedName name="CTC">#REF!</definedName>
    <definedName name="CTEJA">#REF!</definedName>
    <definedName name="CTG1CAM">#REF!</definedName>
    <definedName name="CTG2CAM">#REF!</definedName>
    <definedName name="CTIMBRECOR">#REF!</definedName>
    <definedName name="CTUBHG12Y34">#REF!</definedName>
    <definedName name="CUBREFALTA38">#REF!</definedName>
    <definedName name="CUNETA">'[1]Analisis de Costos'!#REF!</definedName>
    <definedName name="CVERTEDERO">#REF!</definedName>
    <definedName name="CZINC">#REF!</definedName>
    <definedName name="CZOCCOR">#REF!</definedName>
    <definedName name="CZOCCORESC">#REF!</definedName>
    <definedName name="CZOCGRAESC">#REF!</definedName>
    <definedName name="CZOCGRAPISO">#REF!</definedName>
    <definedName name="DEM">#REF!</definedName>
    <definedName name="DEMOLP">#REF!</definedName>
    <definedName name="DEMOLR">#REF!</definedName>
    <definedName name="DERRETIDOBCO">#REF!</definedName>
    <definedName name="DERRETIDOCOLOR">#REF!</definedName>
    <definedName name="DERRETIDOGRIS">#REF!</definedName>
    <definedName name="DESAGUEBANERA">#REF!</definedName>
    <definedName name="DESAGUEDOBLEFRE">#REF!</definedName>
    <definedName name="DESENCARCO">#REF!</definedName>
    <definedName name="DESENCCOL">#REF!</definedName>
    <definedName name="DESENCDIN">#REF!</definedName>
    <definedName name="DESENCFP275">#REF!</definedName>
    <definedName name="DESENCFPADIC">#REF!</definedName>
    <definedName name="DESENCVIGA">#REF!</definedName>
    <definedName name="DESMANTSE500CONTRA">#REF!</definedName>
    <definedName name="DESP24">'[1]Analisis de Costos'!$G$3848</definedName>
    <definedName name="DESP34">'[1]Analisis de Costos'!$G$3858</definedName>
    <definedName name="DESP44">'[1]Analisis de Costos'!$G$3868</definedName>
    <definedName name="DESP46">#REF!</definedName>
    <definedName name="DESPISO2CONTRA">#REF!</definedName>
    <definedName name="DESPLU3">'[1]Analisis de Costos'!$G$375</definedName>
    <definedName name="DESPLU4">'[1]Analisis de Costos'!$G$382</definedName>
    <definedName name="DINTEL">#REF!</definedName>
    <definedName name="DISTAGUAYMOCONTRA">#REF!</definedName>
    <definedName name="DIVISA">#REF!</definedName>
    <definedName name="DSF">#REF!</definedName>
    <definedName name="DUCHAFRIAHG">'[1]Analisis de Costos'!$G$3901</definedName>
    <definedName name="DUCHAPVC">#REF!</definedName>
    <definedName name="DUCHAPVCCPVC">#REF!</definedName>
    <definedName name="EBANISTERIA">#REF!</definedName>
    <definedName name="ECONOMICA">#REF!</definedName>
    <definedName name="EMPCOL2">'[1]Analisis de Costos'!$G$409</definedName>
    <definedName name="EMPEXTMA">'[1]Analisis de Costos'!$G$436</definedName>
    <definedName name="EMPINTCONACEROYMALLACONTRA">#REF!</definedName>
    <definedName name="EMPINTMA">'[1]Analisis de Costos'!$G$428</definedName>
    <definedName name="EMPPULSCOL">'[1]Analisis de Costos'!$G$467</definedName>
    <definedName name="EMPRAS">'[1]Analisis de Costos'!$G$444</definedName>
    <definedName name="EMPRUS">'[1]Analisis de Costos'!$G$459</definedName>
    <definedName name="EMPTECHO">'[1]Analisis de Costos'!$G$452</definedName>
    <definedName name="ENC">#REF!</definedName>
    <definedName name="ENVAR\01">#REF!</definedName>
    <definedName name="EQUI06">[1]Insumos!$F$454</definedName>
    <definedName name="EXCAL">#REF!</definedName>
    <definedName name="GABPISPIPLY">#REF!</definedName>
    <definedName name="GASOIL">#REF!</definedName>
    <definedName name="GASOLINA">#REF!</definedName>
    <definedName name="GOTEROCOL">'[1]Analisis de Costos'!$G$482</definedName>
    <definedName name="GRAVA">#REF!</definedName>
    <definedName name="GUALDERA">#REF!</definedName>
    <definedName name="H\180">#REF!</definedName>
    <definedName name="HAANT4015124238">'[1]Analisis de Costos'!$G$571</definedName>
    <definedName name="HAANT4015180238">'[1]Analisis de Costos'!$G$575</definedName>
    <definedName name="HAANT4015210238">'[1]Analisis de Costos'!$G$579</definedName>
    <definedName name="HAANT4015240238">#REF!</definedName>
    <definedName name="HABADEN">#REF!</definedName>
    <definedName name="HACOL20201244041238A20MANO">'[1]Analisis de Costos'!$G$612</definedName>
    <definedName name="HACOL20201244043814A20LIG">'[1]Analisis de Costos'!$G$599</definedName>
    <definedName name="HACOL20201244043814A20MANO">'[1]Analisis de Costos'!$G$603</definedName>
    <definedName name="HACOL2020180404122538A20">'[1]Analisis de Costos'!$G$734</definedName>
    <definedName name="HACOL20201804041238A20">'[1]Analisis de Costos'!$G$729</definedName>
    <definedName name="HACOL2020180604122538A20">'[1]Analisis de Costos'!$G$744</definedName>
    <definedName name="HACOL20201806041238A20">'[1]Analisis de Costos'!$G$739</definedName>
    <definedName name="HACOL20301244041238A20MANO">'[1]Analisis de Costos'!$G$629</definedName>
    <definedName name="HACOL2030180604122538A20">'[1]Analisis de Costos'!$G$762</definedName>
    <definedName name="HACOL20301806041238A20">'[1]Analisis de Costos'!$G$757</definedName>
    <definedName name="HACOL2040CISTCONTRA">#REF!</definedName>
    <definedName name="HACOL2040PORTCISTCONTRA">#REF!</definedName>
    <definedName name="HACOL30301244081238A20LIG">'[1]Analisis de Costos'!$G$642</definedName>
    <definedName name="HACOL30301244081238A20MANO">'[1]Analisis de Costos'!$G$646</definedName>
    <definedName name="HACOL3030180408122538A30PORT">'[1]Analisis de Costos'!$G$790</definedName>
    <definedName name="HACOL30301804081238A30">'[1]Analisis de Costos'!$G$775</definedName>
    <definedName name="HACOL30301804081238A30PORT">'[1]Analisis de Costos'!$G$780</definedName>
    <definedName name="HACOL3030180608122538A30">'[1]Analisis de Costos'!$G$807</definedName>
    <definedName name="HACOL3030180608122538A30PORT">'[1]Analisis de Costos'!$G$812</definedName>
    <definedName name="HACOL30301806081238A30">'[1]Analisis de Costos'!$G$796</definedName>
    <definedName name="HACOL30301806081238A30PORT">'[1]Analisis de Costos'!$G$801</definedName>
    <definedName name="HACOL30302104043438A30PORT">'[1]Analisis de Costos'!$G$973</definedName>
    <definedName name="HACOL30302106043438A30">'[1]Analisis de Costos'!$G$979</definedName>
    <definedName name="HACOL30302106043438A30PORT">'[1]Analisis de Costos'!$G$984</definedName>
    <definedName name="HACOL30302404043438A30">'[1]Analisis de Costos'!$G$1140</definedName>
    <definedName name="HACOL30302404043438A30PORT">'[1]Analisis de Costos'!$G$1145</definedName>
    <definedName name="HACOL30302406043438A30">'[1]Analisis de Costos'!$G$1151</definedName>
    <definedName name="HACOL30302406043438A30PORT">'[1]Analisis de Costos'!$G$1156</definedName>
    <definedName name="HACOL30401244043438A30MANO">'[1]Analisis de Costos'!$G$663</definedName>
    <definedName name="HACOL30401804043438A30">'[1]Analisis de Costos'!$G$825</definedName>
    <definedName name="HACOL30401804043438A30PORT">'[1]Analisis de Costos'!$G$830</definedName>
    <definedName name="HACOL30401806043438A30">'[1]Analisis de Costos'!$G$836</definedName>
    <definedName name="HACOL30401806043438A30PORT">'[1]Analisis de Costos'!$G$841</definedName>
    <definedName name="HACOL30402104043438A30">'[1]Analisis de Costos'!$G$997</definedName>
    <definedName name="HACOL30402104043438A30PORT">'[1]Analisis de Costos'!$G$1002</definedName>
    <definedName name="HACOL30402106043438A30PORT">'[1]Analisis de Costos'!$G$1013</definedName>
    <definedName name="HACOL30402404043438A30">'[1]Analisis de Costos'!$G$1169</definedName>
    <definedName name="HACOL30402404043438A30PORT">'[1]Analisis de Costos'!$G$1174</definedName>
    <definedName name="HACOL30402406043438A30">'[1]Analisis de Costos'!$G$1180</definedName>
    <definedName name="HACOL30402406043438A30PORT">'[1]Analisis de Costos'!$G$1185</definedName>
    <definedName name="HACOL3040ENTRADAESTECONTRA">#REF!</definedName>
    <definedName name="HACOL40401244041243438A20LIG">'[1]Analisis de Costos'!$G$677</definedName>
    <definedName name="HACOL4040180404124342538A20">'[1]Analisis de Costos'!$G$866</definedName>
    <definedName name="HACOL4040180404124342538A20PORT">'[1]Analisis de Costos'!$G$871</definedName>
    <definedName name="HACOL40401804041243438A20">'[1]Analisis de Costos'!$G$855</definedName>
    <definedName name="HACOL40401804041243438A20PORT">'[1]Analisis de Costos'!$G$860</definedName>
    <definedName name="HACOL4040180604124342538A30">'[1]Analisis de Costos'!$G$890</definedName>
    <definedName name="HACOL4040180604124342538A30PORT">'[1]Analisis de Costos'!$G$895</definedName>
    <definedName name="HACOL40401806041243438A30">'[1]Analisis de Costos'!$G$878</definedName>
    <definedName name="HACOL4040210404122543438A20">'[1]Analisis de Costos'!$G$1038</definedName>
    <definedName name="HACOL4040210404122543438A20PORT">'[1]Analisis de Costos'!$G$1043</definedName>
    <definedName name="HACOL40402104041243438A20">'[1]Analisis de Costos'!$G$1027</definedName>
    <definedName name="HACOL40402104041243438A20PORT">'[1]Analisis de Costos'!$G$1032</definedName>
    <definedName name="HACOL4040210604122543438A30">'[1]Analisis de Costos'!$G$1062</definedName>
    <definedName name="HACOL4040210604122543438A30PORT">'[1]Analisis de Costos'!$G$1067</definedName>
    <definedName name="HACOL40402106041243438A30">'[1]Analisis de Costos'!$G$1050</definedName>
    <definedName name="HACOL4040240404122543438A20">'[1]Analisis de Costos'!$G$1210</definedName>
    <definedName name="HACOL4040240404122543438A20PORT">'[1]Analisis de Costos'!$G$1215</definedName>
    <definedName name="HACOL40402404041243438A20">'[1]Analisis de Costos'!$G$1199</definedName>
    <definedName name="HACOL40402404041243438A20PORT">'[1]Analisis de Costos'!$G$1204</definedName>
    <definedName name="HACOL4040240604122543438A30">'[1]Analisis de Costos'!$G$1234</definedName>
    <definedName name="HACOL4040240604122543438A30PORT">'[1]Analisis de Costos'!$G$1239</definedName>
    <definedName name="HACOL40402406041243438A30">'[1]Analisis de Costos'!$G$1222</definedName>
    <definedName name="HACOL5050124404344138A20LIG">'[1]Analisis de Costos'!$G$695</definedName>
    <definedName name="HACOL5050124404344138A20MANO">'[1]Analisis de Costos'!$G$699</definedName>
    <definedName name="HACOL5050180404344138A20">'[1]Analisis de Costos'!$G$909</definedName>
    <definedName name="HACOL5050180404344138A20PORT">'[1]Analisis de Costos'!$G$914</definedName>
    <definedName name="HACOL5050180604344138A20">'[1]Analisis de Costos'!$G$921</definedName>
    <definedName name="HACOL5050180604344138A20PORT">'[1]Analisis de Costos'!$G$926</definedName>
    <definedName name="HACOL5050210404344138A20">'[1]Analisis de Costos'!$G$1081</definedName>
    <definedName name="HACOL5050210604344138A20">'[1]Analisis de Costos'!$G$1093</definedName>
    <definedName name="HACOL5050210604344138A20PORT">'[1]Analisis de Costos'!$G$1098</definedName>
    <definedName name="HACOL5050240404344138A20">'[1]Analisis de Costos'!$G$1253</definedName>
    <definedName name="HACOL5050240404344138A20PORT">'[1]Analisis de Costos'!$G$1258</definedName>
    <definedName name="HACOL5050240604344138A20">'[1]Analisis de Costos'!$G$1265</definedName>
    <definedName name="HACOL5050240604344138A20PORT">'[1]Analisis de Costos'!$G$1270</definedName>
    <definedName name="HACOL60601244012138A20LIG">'[1]Analisis de Costos'!$G$712</definedName>
    <definedName name="HACOL60601804012138A20">'[1]Analisis de Costos'!$G$939</definedName>
    <definedName name="HACOL60601804012138A30PORT">'[1]Analisis de Costos'!$G$944</definedName>
    <definedName name="HACOL60601806012138A30">'[1]Analisis de Costos'!$G$950</definedName>
    <definedName name="HACOL60601806012138A30PORT">'[1]Analisis de Costos'!$G$955</definedName>
    <definedName name="HACOL60602104012138A20">'[1]Analisis de Costos'!$G$1111</definedName>
    <definedName name="HACOL60602104012138A30PORT">'[1]Analisis de Costos'!$G$1116</definedName>
    <definedName name="HACOL60602106012138A30">'[1]Analisis de Costos'!$G$1122</definedName>
    <definedName name="HAZCH6013560812C634ADLIG">'[1]Analisis de Costos'!$G$2706</definedName>
    <definedName name="HAZCH601406081225C634AD">'[1]Analisis de Costos'!$G$2769</definedName>
    <definedName name="HAZCH6014060812C634AD">'[1]Analisis de Costos'!$G$2762</definedName>
    <definedName name="HAZCH601806081225C634AD">'[1]Analisis de Costos'!$G$2825</definedName>
    <definedName name="HAZCH6018060812C634AD">'[1]Analisis de Costos'!$G$2818</definedName>
    <definedName name="HAZCH602106081225C634AD">'[1]Analisis de Costos'!$G$2881</definedName>
    <definedName name="HAZCH6021060812C634AD">'[1]Analisis de Costos'!$G$2874</definedName>
    <definedName name="HAZCPONDCONTRA">#REF!</definedName>
    <definedName name="HAZFOSOCONTRA">#REF!</definedName>
    <definedName name="HAZM201512423838A30LIG">'[1]Analisis de Costos'!$G$3054</definedName>
    <definedName name="HAZM301512423838A30LIG">'[1]Analisis de Costos'!$G$3060</definedName>
    <definedName name="HAZM302012423838A25LIG">'[1]Analisis de Costos'!$G$3072</definedName>
    <definedName name="HAZM302013523838A25LIG">'[1]Analisis de Costos'!$G$3033</definedName>
    <definedName name="HAZM302014023838A25">'[1]Analisis de Costos'!$G$3093</definedName>
    <definedName name="HAZM30X20180">'[1]Analisis de Costos'!$G$3114</definedName>
    <definedName name="HAZM401512423838A30LIG">'[1]Analisis de Costos'!$G$3066</definedName>
    <definedName name="HAZM452012433838A25LIG">'[1]Analisis de Costos'!$G$3077</definedName>
    <definedName name="HAZM452013533838A25LIG">'[1]Analisis de Costos'!$G$3038</definedName>
    <definedName name="HAZM452014033838A25">'[1]Analisis de Costos'!$G$3098</definedName>
    <definedName name="HAZM452018033838A25">'[1]Analisis de Costos'!$G$3119</definedName>
    <definedName name="HAZM452512433838A25LIG">'[1]Analisis de Costos'!$G$3082</definedName>
    <definedName name="HAZM452513533838A25LIG">'[1]Analisis de Costos'!$G$3043</definedName>
    <definedName name="HAZM452514033838A25">'[1]Analisis de Costos'!$G$3103</definedName>
    <definedName name="HAZM452521033838A25">'[1]Analisis de Costos'!$G$3134</definedName>
    <definedName name="HAZM452524033838A25">'[1]Analisis de Costos'!$G$3144</definedName>
    <definedName name="HAZM45X25180">'[1]Analisis de Costos'!$G$3124</definedName>
    <definedName name="HAZM602512433838A25LIG">'[1]Analisis de Costos'!$G$3087</definedName>
    <definedName name="HAZM602513533838A25LIG">'[1]Analisis de Costos'!$G$3048</definedName>
    <definedName name="HAZM602514033838A25">'[1]Analisis de Costos'!$G$3108</definedName>
    <definedName name="HAZM602521033838A25">'[1]Analisis de Costos'!$G$3139</definedName>
    <definedName name="HAZM602524033838A25">'[1]Analisis de Costos'!$G$3149</definedName>
    <definedName name="HAZM60X25180">'[1]Analisis de Costos'!$G$3129</definedName>
    <definedName name="HAZM8TIPVIGACISTCONTRA">#REF!</definedName>
    <definedName name="HAZMRAMPACONTRA">#REF!</definedName>
    <definedName name="HILO">#REF!</definedName>
    <definedName name="hligadora">'[1]Analisis de Costos'!$G$3265</definedName>
    <definedName name="HOR210A">#REF!</definedName>
    <definedName name="HOR210B">#REF!</definedName>
    <definedName name="HORM_210">#REF!</definedName>
    <definedName name="HORM124">'[1]Analisis de Costos'!$G$3321</definedName>
    <definedName name="HORM124LIGADORA">'[1]Analisis de Costos'!$G$3328</definedName>
    <definedName name="HORM124LIGAWINCHE">'[1]Analisis de Costos'!$G$3335</definedName>
    <definedName name="HORM125">'[1]Analisis de Costos'!$I$3319</definedName>
    <definedName name="HORM135">'[1]Analisis de Costos'!$G$3300</definedName>
    <definedName name="HORM135L">'[1]Analisis de Costos'!$G$3307</definedName>
    <definedName name="HORM135LIGADORA">'[1]Analisis de Costos'!$G$3307</definedName>
    <definedName name="HORM135LIGAWINCHE">'[1]Analisis de Costos'!$G$3314</definedName>
    <definedName name="HORM140">'[1]Analisis de Costos'!$G$3157</definedName>
    <definedName name="HORM160">'[1]Analisis de Costos'!$G$3162</definedName>
    <definedName name="HORM180">'[1]Analisis de Costos'!$G$3167</definedName>
    <definedName name="HORM210">'[1]Analisis de Costos'!$G$3172</definedName>
    <definedName name="HORM240">'[1]Analisis de Costos'!$G$3177</definedName>
    <definedName name="HORM250">'[1]Analisis de Costos'!$G$3182</definedName>
    <definedName name="HORM260">'[1]Analisis de Costos'!$G$3187</definedName>
    <definedName name="HORM280">'[1]Analisis de Costos'!$G$3192</definedName>
    <definedName name="HORM300">'[1]Analisis de Costos'!$G$3197</definedName>
    <definedName name="HORM315">'[1]Analisis de Costos'!$G$3202</definedName>
    <definedName name="HORM350">'[1]Analisis de Costos'!$G$3207</definedName>
    <definedName name="HORM400">'[1]Analisis de Costos'!$G$3212</definedName>
    <definedName name="HORMFROT">'[1]Analisis de Costos'!$G$4844</definedName>
    <definedName name="hwinche">'[1]Analisis de Costos'!$G$3272</definedName>
    <definedName name="INOBCOTAPASERPVC">#REF!</definedName>
    <definedName name="INOFLUXBCOCONTRA">#REF!</definedName>
    <definedName name="INSTVENT">#REF!</definedName>
    <definedName name="INTERRUPTOR3VIAS">'[1]Analisis de Costos'!$G$3412</definedName>
    <definedName name="INTERRUPTOR4VIAS">'[1]Analisis de Costos'!$G$3423</definedName>
    <definedName name="INTERRUPTORDOBLE">'[1]Analisis de Costos'!$G$3390</definedName>
    <definedName name="INTERRUPTORPILOTO">'[1]Analisis de Costos'!$G$3434</definedName>
    <definedName name="INTERRUPTORSENCILLO">'[1]Analisis de Costos'!$G$3379</definedName>
    <definedName name="INTERRUPTORTRIPLE">'[1]Analisis de Costos'!$G$3401</definedName>
    <definedName name="ITBIS">#REF!</definedName>
    <definedName name="JARD">#REF!</definedName>
    <definedName name="JUNTACERA">#REF!</definedName>
    <definedName name="LADRILLO">#REF!</definedName>
    <definedName name="LARRASTRE4SDR41MCONTRA">#REF!</definedName>
    <definedName name="LARRASTRE6SDR41MCONTRA">#REF!</definedName>
    <definedName name="LATEX">#REF!</definedName>
    <definedName name="LAVMOVABCO">'[1]Analisis de Costos'!$G$4189</definedName>
    <definedName name="LAVMOVABCOPVC">#REF!</definedName>
    <definedName name="LAVMOVACOL">'[1]Analisis de Costos'!$G$4216</definedName>
    <definedName name="LAVMOVACOLPVC">#REF!</definedName>
    <definedName name="LAVMSERBCO">'[1]Analisis de Costos'!$G$4242</definedName>
    <definedName name="LAVMSERBCOPVC">#REF!</definedName>
    <definedName name="LAVOVAEMPBCOCONTRA">#REF!</definedName>
    <definedName name="LIGADORA">#REF!</definedName>
    <definedName name="LIGALIGA">'[1]Analisis de Costos'!$G$3281</definedName>
    <definedName name="ligawinche">'[1]Analisis de Costos'!$G$3293</definedName>
    <definedName name="LIMPESC">#REF!</definedName>
    <definedName name="LIMPIEZA">#REF!</definedName>
    <definedName name="LIMPSALCERA">#REF!</definedName>
    <definedName name="LIMPTUBOCPVC14">#REF!</definedName>
    <definedName name="LIMPTUBOCPVCPINTA">#REF!</definedName>
    <definedName name="LIMPZOC">#REF!</definedName>
    <definedName name="LLAVEANGULAR">#REF!</definedName>
    <definedName name="LLAVECHORRO">#REF!</definedName>
    <definedName name="LLAVEEMPOTRAR12">#REF!</definedName>
    <definedName name="LLAVEORINALPEQ">#REF!</definedName>
    <definedName name="LLAVESENCCROM">#REF!</definedName>
    <definedName name="LLAVIN">#REF!</definedName>
    <definedName name="LLAVINCOR">#REF!</definedName>
    <definedName name="LLENADOHUECOS">#REF!</definedName>
    <definedName name="LLENADOHUECOS20">#REF!</definedName>
    <definedName name="LLENADOHUECOS40">#REF!</definedName>
    <definedName name="LLENADOHUECOS60">#REF!</definedName>
    <definedName name="LLENADOHUECOS80">#REF!</definedName>
    <definedName name="LOSA12">#REF!</definedName>
    <definedName name="LOSA20">#REF!</definedName>
    <definedName name="LOSA30">#REF!</definedName>
    <definedName name="LOSAC">#REF!</definedName>
    <definedName name="LOSACP">#REF!</definedName>
    <definedName name="LOSAM">#REF!</definedName>
    <definedName name="LOSAS">#REF!</definedName>
    <definedName name="LOSASE">#REF!</definedName>
    <definedName name="LOSASSC">#REF!</definedName>
    <definedName name="LOSAST">#REF!</definedName>
    <definedName name="LUBRICANTE">#REF!</definedName>
    <definedName name="LUZCENITAL">'[1]Analisis de Costos'!$G$3368</definedName>
    <definedName name="LUZPARQEMT">#REF!</definedName>
    <definedName name="MA">#REF!</definedName>
    <definedName name="MAD\01">#REF!</definedName>
    <definedName name="MAD\02">#REF!</definedName>
    <definedName name="MAD\02A">#REF!</definedName>
    <definedName name="MAD\03">#REF!</definedName>
    <definedName name="MADBRU">#REF!</definedName>
    <definedName name="MADE12">[8]Insumos!$F$703</definedName>
    <definedName name="MAEST">'[8]M.O Y Rendtos'!$D$7</definedName>
    <definedName name="MAESTROCARP">#REF!</definedName>
    <definedName name="MALLACICL6HG">'[1]Analisis de Costos'!$G$4422</definedName>
    <definedName name="MAMPARAPINOTRAT">#REF!</definedName>
    <definedName name="MAMPARAPINOTRATM2">#REF!</definedName>
    <definedName name="MANG34NEGRACALENT">#REF!</definedName>
    <definedName name="MARCOCA">#REF!</definedName>
    <definedName name="MARCOPI">#REF!</definedName>
    <definedName name="MAT">#REF!</definedName>
    <definedName name="MEZCALAREPMOR">'[1]Analisis de Costos'!$G$4454</definedName>
    <definedName name="MEZCBAN">#REF!</definedName>
    <definedName name="MEZCBIDET">#REF!</definedName>
    <definedName name="MEZCFREG">#REF!</definedName>
    <definedName name="mezclacalarena">#REF!</definedName>
    <definedName name="MEZCLAV">#REF!</definedName>
    <definedName name="MEZEMP">'[1]Analisis de Costos'!$G$4436</definedName>
    <definedName name="MO">#REF!</definedName>
    <definedName name="MOACERA">#REF!</definedName>
    <definedName name="MOBADEN">#REF!</definedName>
    <definedName name="MOBASECON">#REF!</definedName>
    <definedName name="MOCA">#REF!</definedName>
    <definedName name="MOCAN">#REF!</definedName>
    <definedName name="MOCANTOS">#REF!</definedName>
    <definedName name="MOCAPATER">#REF!</definedName>
    <definedName name="MOCARETEO">#REF!</definedName>
    <definedName name="MOCEPA">#REF!</definedName>
    <definedName name="MOCERCRI1520PARED">#REF!</definedName>
    <definedName name="MOCERIMP1520PARED">#REF!</definedName>
    <definedName name="MOCONTEN553015">#REF!</definedName>
    <definedName name="MODEMCIMPIEDRA">#REF!</definedName>
    <definedName name="MODEMCIMVIEHSIMPLE">#REF!</definedName>
    <definedName name="MODEMMUROHA">#REF!</definedName>
    <definedName name="MODEMMUROPIE">#REF!</definedName>
    <definedName name="MODEMMUROTAPIA">#REF!</definedName>
    <definedName name="MODEMOLERCIMHA">#REF!</definedName>
    <definedName name="MODEMTECHOTEJA">#REF!</definedName>
    <definedName name="MOEMPANETECOL">#REF!</definedName>
    <definedName name="MOEMPANETEEXT">#REF!</definedName>
    <definedName name="MOEMPANETEINT">#REF!</definedName>
    <definedName name="MOEMPANETETECHO">#REF!</definedName>
    <definedName name="MOENCTCANTEP">#REF!</definedName>
    <definedName name="MOENCTCCAVA">#REF!</definedName>
    <definedName name="MOENCTCCOL30">#REF!</definedName>
    <definedName name="MOENCTCCOL4050">#REF!</definedName>
    <definedName name="MOENCTCDINT">#REF!</definedName>
    <definedName name="MOENCTCLOSA3AGUA">#REF!</definedName>
    <definedName name="MOENCTCLOSAPLA">#REF!</definedName>
    <definedName name="MOENCTCMUROCARA">#REF!</definedName>
    <definedName name="MOENCTCRAMPA">#REF!</definedName>
    <definedName name="MOENCTCVIGA2040">#REF!</definedName>
    <definedName name="MOENCTCVIGA3050">#REF!</definedName>
    <definedName name="MOENCTCVIGA3060">#REF!</definedName>
    <definedName name="MOENCTCVIGA4080">#REF!</definedName>
    <definedName name="MOESTRIAS">#REF!</definedName>
    <definedName name="MOFINOBER">#REF!</definedName>
    <definedName name="MOFINOHOR">#REF!</definedName>
    <definedName name="MOFINOINCL">#REF!</definedName>
    <definedName name="MOFRA">#REF!</definedName>
    <definedName name="MOFRAGUACHE">#REF!</definedName>
    <definedName name="MOGOTEROCOL">#REF!</definedName>
    <definedName name="MOGOTERORAN">#REF!</definedName>
    <definedName name="MOGRANITO25">#REF!</definedName>
    <definedName name="MOGRANITO30">#REF!</definedName>
    <definedName name="MOGRANITO40">#REF!</definedName>
    <definedName name="MOLH">#REF!</definedName>
    <definedName name="MOLIG02">#REF!</definedName>
    <definedName name="MOLOSETATERRAZA">#REF!</definedName>
    <definedName name="MOMOSAICO">#REF!</definedName>
    <definedName name="MONATILLA">#REF!</definedName>
    <definedName name="MONTARCERCTE">#REF!</definedName>
    <definedName name="MONTARMARCOCAOBA">#REF!</definedName>
    <definedName name="MONTARMARCOCTE">#REF!</definedName>
    <definedName name="MONTARMARCOMET">#REF!</definedName>
    <definedName name="MONTARPTACORRER1">#REF!</definedName>
    <definedName name="MONTARPTACORRER2">#REF!</definedName>
    <definedName name="MONTARPTAPANEL">#REF!</definedName>
    <definedName name="MONTARPTAPINO">#REF!</definedName>
    <definedName name="MONTARPTAPLUM">#REF!</definedName>
    <definedName name="MONTARPTAPLY">#REF!</definedName>
    <definedName name="MONTARPTAVAIVEN">#REF!</definedName>
    <definedName name="MONTURAPU">#REF!</definedName>
    <definedName name="MOOBR">#REF!</definedName>
    <definedName name="MOPAÑ01">#REF!</definedName>
    <definedName name="MOPIEDRA">#REF!</definedName>
    <definedName name="MOPINTURAAGUA">#REF!</definedName>
    <definedName name="MOPINTURAMANT">#REF!</definedName>
    <definedName name="MOPISCE">#REF!</definedName>
    <definedName name="MOPISOCERAMICA">#REF!</definedName>
    <definedName name="MOPISOCERCRI11520">#REF!</definedName>
    <definedName name="MOPISOCERCRI1520">#REF!</definedName>
    <definedName name="MOPISOCERIMP1520">#REF!</definedName>
    <definedName name="MOPISOFERIA">#REF!</definedName>
    <definedName name="MOPISOFROTADO">#REF!</definedName>
    <definedName name="MOPISOFROTAVIOL">#REF!</definedName>
    <definedName name="MOPISOHORMPUL">#REF!</definedName>
    <definedName name="MOPISORENOPULID">#REF!</definedName>
    <definedName name="MOPULIDO">#REF!</definedName>
    <definedName name="MOQUICIOS">#REF!</definedName>
    <definedName name="MOREGISTRO">#REF!</definedName>
    <definedName name="MOREPELLO">#REF!</definedName>
    <definedName name="MORESANE">#REF!</definedName>
    <definedName name="MORFRA">#REF!</definedName>
    <definedName name="MORPAÑ">#REF!</definedName>
    <definedName name="MORT01">#REF!</definedName>
    <definedName name="MORT02">#REF!</definedName>
    <definedName name="MORT03">#REF!</definedName>
    <definedName name="MORTERO">#REF!</definedName>
    <definedName name="MORTERO110">'[1]Analisis de Costos'!$G$4460</definedName>
    <definedName name="MORTERO12">'[1]Analisis de Costos'!$G$4449</definedName>
    <definedName name="MORTERO13">'[1]Analisis de Costos'!$G$4431</definedName>
    <definedName name="MORTERO14">'[1]Analisis de Costos'!$G$4442</definedName>
    <definedName name="MOTRAMPA">#REF!</definedName>
    <definedName name="MOZAB">#REF!</definedName>
    <definedName name="MOZABALETAPISO">#REF!</definedName>
    <definedName name="MOZABALETATECHO">#REF!</definedName>
    <definedName name="MOZOCCE">#REF!</definedName>
    <definedName name="MT">#REF!</definedName>
    <definedName name="MURO">#REF!</definedName>
    <definedName name="MURO30">#REF!</definedName>
    <definedName name="MUROBOVEDA12A10X2AD">#REF!</definedName>
    <definedName name="MUROGAV">'[1]Analisis de Costos'!#REF!</definedName>
    <definedName name="NATILLA">'[1]Analisis de Costos'!$G$398</definedName>
    <definedName name="NIPLE12X4HG">#REF!</definedName>
    <definedName name="NIPLE34X4HG">#REF!</definedName>
    <definedName name="NIPLECROM38X212">#REF!</definedName>
    <definedName name="OBM172B">'[1]M.O Y Rendtos'!$O$206</definedName>
    <definedName name="OMA\01">#REF!</definedName>
    <definedName name="OMA\01A">#REF!</definedName>
    <definedName name="OMA\02">#REF!</definedName>
    <definedName name="OMA\03">#REF!</definedName>
    <definedName name="OMA\04">#REF!</definedName>
    <definedName name="OMA\05">#REF!</definedName>
    <definedName name="OMA\06">#REF!</definedName>
    <definedName name="OMA\07">#REF!</definedName>
    <definedName name="OMA\08">#REF!</definedName>
    <definedName name="OMA\09">#REF!</definedName>
    <definedName name="OMA\10">#REF!</definedName>
    <definedName name="OMA\11">#REF!</definedName>
    <definedName name="OMA\12">#REF!</definedName>
    <definedName name="OMA\13">#REF!</definedName>
    <definedName name="OMA\14">#REF!</definedName>
    <definedName name="OMA\15">#REF!</definedName>
    <definedName name="OMA\16">#REF!</definedName>
    <definedName name="OMA\17">#REF!</definedName>
    <definedName name="OMA\18">#REF!</definedName>
    <definedName name="OMA\19">#REF!</definedName>
    <definedName name="OMA\20">#REF!</definedName>
    <definedName name="OMA\21">#REF!</definedName>
    <definedName name="OMA\22">#REF!</definedName>
    <definedName name="OMA\23">#REF!</definedName>
    <definedName name="OMA\24">#REF!</definedName>
    <definedName name="OMA\25">#REF!</definedName>
    <definedName name="OMA\26">#REF!</definedName>
    <definedName name="OMA\27">#REF!</definedName>
    <definedName name="OMA\27A">#REF!</definedName>
    <definedName name="OMA\27B">#REF!</definedName>
    <definedName name="OMA\28">#REF!</definedName>
    <definedName name="OMA\28A">#REF!</definedName>
    <definedName name="OMA\28B">#REF!</definedName>
    <definedName name="OMA\29">#REF!</definedName>
    <definedName name="OMA\30">#REF!</definedName>
    <definedName name="OMA\31">#REF!</definedName>
    <definedName name="OMA\32">#REF!</definedName>
    <definedName name="OMA\33">#REF!</definedName>
    <definedName name="OMA\65">#REF!</definedName>
    <definedName name="OMA\66">#REF!</definedName>
    <definedName name="OMC\01">#REF!</definedName>
    <definedName name="OMC\02">#REF!</definedName>
    <definedName name="OMC\05">#REF!</definedName>
    <definedName name="OMC\06">#REF!</definedName>
    <definedName name="OMC\10">#REF!</definedName>
    <definedName name="OMC\11">#REF!</definedName>
    <definedName name="OMC\15">#REF!</definedName>
    <definedName name="OMC\16">#REF!</definedName>
    <definedName name="OMC\20">#REF!</definedName>
    <definedName name="OMC\21">#REF!</definedName>
    <definedName name="OMC\25">#REF!</definedName>
    <definedName name="OMC\26">#REF!</definedName>
    <definedName name="OPER1">'[8]M.O Y Rendtos'!$E$7</definedName>
    <definedName name="OPER3">'[8]M.O Y Rendtos'!$G$7</definedName>
    <definedName name="OPERMAN">#REF!</definedName>
    <definedName name="OPERPAL">#REF!</definedName>
    <definedName name="ORI12FBCO">'[1]Analisis de Costos'!$G$4264</definedName>
    <definedName name="ORI12FBCOFLUX">'[1]Analisis de Costos'!$G$4282</definedName>
    <definedName name="ORI12FBCOFLUXPVC">#REF!</definedName>
    <definedName name="ORI12FBCOPVC">#REF!</definedName>
    <definedName name="ORI12FFLUXBCOCONTRA">#REF!</definedName>
    <definedName name="ORI1FBCO">'[1]Analisis de Costos'!$G$4304</definedName>
    <definedName name="ORI1FBCOFLUX">'[1]Analisis de Costos'!$G$4322</definedName>
    <definedName name="ORI1FBCOFLUXPVC">#REF!</definedName>
    <definedName name="ORI1FBCOPVC">#REF!</definedName>
    <definedName name="ORINAL12">#REF!</definedName>
    <definedName name="ORINALFALDA">#REF!</definedName>
    <definedName name="ORINALPEQ">#REF!</definedName>
    <definedName name="ORIPEQBCO">'[1]Analisis de Costos'!$G$4344</definedName>
    <definedName name="ORIPEQBCOPVC">#REF!</definedName>
    <definedName name="OXIDOROJO">#REF!</definedName>
    <definedName name="P">#REF!</definedName>
    <definedName name="P_CAL">[4]Ins!$G$353</definedName>
    <definedName name="P_CLAVO">[4]Ins!$G$974</definedName>
    <definedName name="P_HILO">[4]Herram!$G$27</definedName>
    <definedName name="P_ITBIS">[4]Ins!$G$4</definedName>
    <definedName name="P_PINO1x4x12BR">[4]Ins!$G$982</definedName>
    <definedName name="P1XE">#REF!</definedName>
    <definedName name="P1XT">#REF!</definedName>
    <definedName name="P1YE">#REF!</definedName>
    <definedName name="P1YT">#REF!</definedName>
    <definedName name="P2XE">#REF!</definedName>
    <definedName name="P2XT">#REF!</definedName>
    <definedName name="P2YE">#REF!</definedName>
    <definedName name="P3XE">#REF!</definedName>
    <definedName name="P3XT">#REF!</definedName>
    <definedName name="P3YE">#REF!</definedName>
    <definedName name="P3YT">#REF!</definedName>
    <definedName name="P4XE">#REF!</definedName>
    <definedName name="P4XT">#REF!</definedName>
    <definedName name="P4YE">#REF!</definedName>
    <definedName name="P4YT">#REF!</definedName>
    <definedName name="P5XE">#REF!</definedName>
    <definedName name="P5YE">#REF!</definedName>
    <definedName name="P5YT">#REF!</definedName>
    <definedName name="P6XE">#REF!</definedName>
    <definedName name="P6XT">#REF!</definedName>
    <definedName name="P6YE">#REF!</definedName>
    <definedName name="P6YT">#REF!</definedName>
    <definedName name="P7XE">#REF!</definedName>
    <definedName name="P7YE">#REF!</definedName>
    <definedName name="P7YT">#REF!</definedName>
    <definedName name="PABR112EMT">#REF!</definedName>
    <definedName name="PABR1HG">#REF!</definedName>
    <definedName name="PABR212HG">#REF!</definedName>
    <definedName name="PABR2HG">#REF!</definedName>
    <definedName name="PABR34HG">#REF!</definedName>
    <definedName name="PABR3HG">#REF!</definedName>
    <definedName name="PABR58PER">#REF!</definedName>
    <definedName name="PACERO1">#REF!</definedName>
    <definedName name="PACERO12">#REF!</definedName>
    <definedName name="PACERO1225">#REF!</definedName>
    <definedName name="PACERO14">#REF!</definedName>
    <definedName name="PACERO34">#REF!</definedName>
    <definedName name="PACERO38">#REF!</definedName>
    <definedName name="PACERO3825">#REF!</definedName>
    <definedName name="PACERO601">#REF!</definedName>
    <definedName name="PACERO6012">#REF!</definedName>
    <definedName name="PACERO601225">#REF!</definedName>
    <definedName name="PACERO6034">#REF!</definedName>
    <definedName name="PACERO6038">#REF!</definedName>
    <definedName name="PACERO603825">#REF!</definedName>
    <definedName name="PACEROMALLA">#REF!</definedName>
    <definedName name="PADOQUINCLASICOGRIS">#REF!</definedName>
    <definedName name="PADOQUINCLASICOQUEMADO">#REF!</definedName>
    <definedName name="PADOQUINCLASICOROJO">#REF!</definedName>
    <definedName name="PADOQUINCOLONIALGRIS">#REF!</definedName>
    <definedName name="PADOQUINCOLONIALROJO">#REF!</definedName>
    <definedName name="PADOQUINMEDITERRANEODIAMANTEGRIS">#REF!</definedName>
    <definedName name="PADOQUINMEDITERRANEODIAMANTEQUEMADO">#REF!</definedName>
    <definedName name="PADOQUINMEDITERRANEODIAMANTEROJO">#REF!</definedName>
    <definedName name="PADOQUINMEDITERRANEOGRIS">#REF!</definedName>
    <definedName name="PADOQUINMEDITERRANEOQUEMADO">#REF!</definedName>
    <definedName name="PADOQUINMEDITERRANEOROJO">#REF!</definedName>
    <definedName name="PADOQUINOLYMPUSGRIS">#REF!</definedName>
    <definedName name="PADOQUINOLYMPUSNEGRO">#REF!</definedName>
    <definedName name="PADOQUINOLYMPUSQUEMADO">#REF!</definedName>
    <definedName name="PADOQUINOLYMPUSROJO">#REF!</definedName>
    <definedName name="PALM">#REF!</definedName>
    <definedName name="PALPUA14">#REF!</definedName>
    <definedName name="PALPUA16">#REF!</definedName>
    <definedName name="PANEL12CIR">'[1]Analisis de Costos'!$G$3535</definedName>
    <definedName name="PANEL16CIR">'[1]Analisis de Costos'!$G$3542</definedName>
    <definedName name="PANEL24CIR">'[1]Analisis de Costos'!$G$3549</definedName>
    <definedName name="PANEL2CIR">'[1]Analisis de Costos'!$G$3507</definedName>
    <definedName name="PANEL4CIR">'[1]Analisis de Costos'!$G$3514</definedName>
    <definedName name="PANEL612CONTRA">#REF!</definedName>
    <definedName name="PANEL6CIR">'[1]Analisis de Costos'!$G$3521</definedName>
    <definedName name="PANEL8CIR">'[1]Analisis de Costos'!$G$3528</definedName>
    <definedName name="PANGULAR12X18">#REF!</definedName>
    <definedName name="PANGULAR12X316">#REF!</definedName>
    <definedName name="PANGULAR15X14">#REF!</definedName>
    <definedName name="PANGULAR1X14">#REF!</definedName>
    <definedName name="PANGULAR1X18">#REF!</definedName>
    <definedName name="PANGULAR25X14">#REF!</definedName>
    <definedName name="PANGULAR2X14">#REF!</definedName>
    <definedName name="PANGULAR34X316">#REF!</definedName>
    <definedName name="PANGULAR3X14">#REF!</definedName>
    <definedName name="PANTALLA">#REF!</definedName>
    <definedName name="PAÑ01">#REF!</definedName>
    <definedName name="PAÑETE">#REF!</definedName>
    <definedName name="PAÑETEC">#REF!</definedName>
    <definedName name="PAÑETEL">#REF!</definedName>
    <definedName name="PAÑETER">#REF!</definedName>
    <definedName name="PAÑETET">#REF!</definedName>
    <definedName name="PARAGOMASCONTRA">#REF!</definedName>
    <definedName name="PASBLAMACANOR14X40X6">#REF!</definedName>
    <definedName name="PBANERAHFBCA">#REF!</definedName>
    <definedName name="PBANERAHFCOL">#REF!</definedName>
    <definedName name="PBANERALIVBCA">#REF!</definedName>
    <definedName name="PBANERALIVCOL">#REF!</definedName>
    <definedName name="PBANERAPVCBCA">#REF!</definedName>
    <definedName name="PBANERAPVCCOL">#REF!</definedName>
    <definedName name="PBARRAC12">#REF!</definedName>
    <definedName name="PBARRAC34">#REF!</definedName>
    <definedName name="PBARRAC58">#REF!</definedName>
    <definedName name="PBARRAT10">#REF!</definedName>
    <definedName name="PBARRAT4">#REF!</definedName>
    <definedName name="PBARRAT6">#REF!</definedName>
    <definedName name="PBARRAT7">#REF!</definedName>
    <definedName name="PBIDETBCO">#REF!</definedName>
    <definedName name="PBIDETCOL">#REF!</definedName>
    <definedName name="PBITUPOL25MM5">#REF!</definedName>
    <definedName name="PBITUPOL3MM10">#REF!</definedName>
    <definedName name="PBITUPOL4MM510">#REF!</definedName>
    <definedName name="PBLINTEL6">#REF!</definedName>
    <definedName name="PBLINTEL6X8X8">#REF!</definedName>
    <definedName name="PBLOCK10">#REF!</definedName>
    <definedName name="PBLOCK12">#REF!</definedName>
    <definedName name="PBLOCK4">#REF!</definedName>
    <definedName name="PBLOCK4BARRO">#REF!</definedName>
    <definedName name="PBLOCK5">#REF!</definedName>
    <definedName name="PBLOCK6">#REF!</definedName>
    <definedName name="PBLOCK6BARRO">#REF!</definedName>
    <definedName name="PBLOCK8">#REF!</definedName>
    <definedName name="PBLOCK8BARRO">#REF!</definedName>
    <definedName name="PBLOCKRUST4">#REF!</definedName>
    <definedName name="PBLOCKRUST8">#REF!</definedName>
    <definedName name="PBLOQUETECHO11X20X20GRIS">#REF!</definedName>
    <definedName name="PBLOQUETECHO15X60COLOR">#REF!</definedName>
    <definedName name="PBLOQUETECHO15X60GRIS">#REF!</definedName>
    <definedName name="PBLOVIGA6">#REF!</definedName>
    <definedName name="PBLOVIGA8">#REF!</definedName>
    <definedName name="PBOTONTIMBRE">#REF!</definedName>
    <definedName name="PCABASBACANOR">#REF!</definedName>
    <definedName name="PCARRETILLA">#REF!</definedName>
    <definedName name="PCER01">#REF!</definedName>
    <definedName name="PCER02">#REF!</definedName>
    <definedName name="PCER03">#REF!</definedName>
    <definedName name="PCER04">#REF!</definedName>
    <definedName name="PCER05">#REF!</definedName>
    <definedName name="PCER06">#REF!</definedName>
    <definedName name="PCER07">#REF!</definedName>
    <definedName name="PCER08">#REF!</definedName>
    <definedName name="PCER09">#REF!</definedName>
    <definedName name="PCER10">#REF!</definedName>
    <definedName name="PCER11">#REF!</definedName>
    <definedName name="PCER12">#REF!</definedName>
    <definedName name="PCONVARTIE58">#REF!</definedName>
    <definedName name="PCOPAF212">#REF!</definedName>
    <definedName name="PCUBO10">#REF!</definedName>
    <definedName name="PCUBO8">#REF!</definedName>
    <definedName name="PDUCHA">#REF!</definedName>
    <definedName name="PEON">#REF!</definedName>
    <definedName name="PEONCARP">#REF!</definedName>
    <definedName name="PESCOBAPLASTICA">#REF!</definedName>
    <definedName name="PESTILLO">#REF!</definedName>
    <definedName name="PFREGADERO1">#REF!</definedName>
    <definedName name="PFREGADERO2">#REF!</definedName>
    <definedName name="PGLOBO6">#REF!</definedName>
    <definedName name="PGRANITO30BCO">#REF!</definedName>
    <definedName name="PGRANITO30GRIS">#REF!</definedName>
    <definedName name="PGRANITO40BCO">#REF!</definedName>
    <definedName name="PGRANITOBOTICELLI40BCO">#REF!</definedName>
    <definedName name="PGRANITOBOTICELLI40COL">#REF!</definedName>
    <definedName name="PGRANITOPERROY40">#REF!</definedName>
    <definedName name="PGRAPA1">#REF!</definedName>
    <definedName name="PHCH23BCO">#REF!</definedName>
    <definedName name="PHCH23COL">#REF!</definedName>
    <definedName name="PHCH23GRIS">#REF!</definedName>
    <definedName name="PHCH4BCO">#REF!</definedName>
    <definedName name="PHCH4GRIS">#REF!</definedName>
    <definedName name="PHCH4VERDE">#REF!</definedName>
    <definedName name="PHCHBOTIBCO">#REF!</definedName>
    <definedName name="PHCHBOTIVERDE">#REF!</definedName>
    <definedName name="PHCHPROYAL">#REF!</definedName>
    <definedName name="PHCHSUPERBCO">#REF!</definedName>
    <definedName name="PHCHSUPERCOL">#REF!</definedName>
    <definedName name="PHCHSVIBRBCO">#REF!</definedName>
    <definedName name="PHCHSVIBRCOL">#REF!</definedName>
    <definedName name="PHCHSVIBRGRIS">#REF!</definedName>
    <definedName name="PHCHSVIBRRUSBCO">#REF!</definedName>
    <definedName name="PHCHSVIBRRUSCOL">#REF!</definedName>
    <definedName name="PHCHSVIBRRUSGRIS">#REF!</definedName>
    <definedName name="PIEZAS">#REF!</definedName>
    <definedName name="PINO">#REF!</definedName>
    <definedName name="PINO1X4X12">#REF!</definedName>
    <definedName name="PINO1X4X12TRAT">#REF!</definedName>
    <definedName name="PINOBRUTO1x4x10">#REF!</definedName>
    <definedName name="PINOBRUTO4x4x12">#REF!</definedName>
    <definedName name="PINOBRUTOTRAT">#REF!</definedName>
    <definedName name="PINOBRUTOTRAT1x4x10">#REF!</definedName>
    <definedName name="PINOBRUTOTRAT4x4x12">#REF!</definedName>
    <definedName name="PINODOROBCOALA">#REF!</definedName>
    <definedName name="PINODOROBCOCORR">#REF!</definedName>
    <definedName name="PINODOROBCOST">#REF!</definedName>
    <definedName name="PINODOROCOLALA">#REF!</definedName>
    <definedName name="PINODOROFLUX">#REF!</definedName>
    <definedName name="PINT\01">#REF!</definedName>
    <definedName name="PINT\05">#REF!</definedName>
    <definedName name="PINT\10">#REF!</definedName>
    <definedName name="PINT\11">#REF!</definedName>
    <definedName name="PINT\12">#REF!</definedName>
    <definedName name="PINT\13">#REF!</definedName>
    <definedName name="PINT\14">#REF!</definedName>
    <definedName name="PINTERRUPTOR3VIAS">#REF!</definedName>
    <definedName name="PINTERRUPTOR4VIAS">#REF!</definedName>
    <definedName name="PINTERRUPTORPILOTO">#REF!</definedName>
    <definedName name="PINTERRUPTORSEG100A2P">#REF!</definedName>
    <definedName name="PINTERRUPTORSEG30A2P">#REF!</definedName>
    <definedName name="PINTERRUPTORSEG60A2P">#REF!</definedName>
    <definedName name="PINTLACA">'[1]Analisis de Costos'!$G$4495</definedName>
    <definedName name="PINTMAN">'[1]Analisis de Costos'!$G$4508</definedName>
    <definedName name="PINTMANAND">'[1]Analisis de Costos'!$G$4516</definedName>
    <definedName name="PISOADOCLAGRIS">'[1]Analisis de Costos'!$G$4555</definedName>
    <definedName name="PISOADOCLAQUEM">'[1]Analisis de Costos'!$G$4573</definedName>
    <definedName name="PISOADOCLAROJO">'[1]Analisis de Costos'!$G$4564</definedName>
    <definedName name="PISOADOCOLGRIS">'[1]Analisis de Costos'!$G$4582</definedName>
    <definedName name="PISOADOCOLROJO">'[1]Analisis de Costos'!$G$4591</definedName>
    <definedName name="PISOADOMEDGRIS">'[1]Analisis de Costos'!$G$4600</definedName>
    <definedName name="PISOADOMEDQUEM">'[1]Analisis de Costos'!$G$4618</definedName>
    <definedName name="PISOADOMEDROJO">'[1]Analisis de Costos'!$G$4609</definedName>
    <definedName name="PISOC">#REF!</definedName>
    <definedName name="PISOCER">#REF!</definedName>
    <definedName name="PISOGRA1233030BCO">'[1]Analisis de Costos'!$G$4674</definedName>
    <definedName name="PISOGRA1233030GRIS">#REF!</definedName>
    <definedName name="PISOGRA1234040BCO">'[1]Analisis de Costos'!$G$4692</definedName>
    <definedName name="PISOGRABOTI4040BCO">'[1]Analisis de Costos'!$G$4647</definedName>
    <definedName name="PISOGRABOTI4040COL">'[1]Analisis de Costos'!$G$4656</definedName>
    <definedName name="PISOGRAPROY4040">'[1]Analisis de Costos'!$G$4665</definedName>
    <definedName name="PISOH">#REF!</definedName>
    <definedName name="PISOHFV10">'[1]Analisis de Costos'!$G$4852</definedName>
    <definedName name="PISOLADEXAPEQ">'[1]Analisis de Costos'!$G$4869</definedName>
    <definedName name="PISOLADFERIAPEQ">'[1]Analisis de Costos'!$G$4877</definedName>
    <definedName name="PISOMOSROJ2525">'[1]Analisis de Costos'!$G$4885</definedName>
    <definedName name="PISOPUL10">'[1]Analisis de Costos'!$G$4861</definedName>
    <definedName name="PISOS">#REF!</definedName>
    <definedName name="PISOS\01">#REF!</definedName>
    <definedName name="PISOS\02">#REF!</definedName>
    <definedName name="PISOS\03">#REF!</definedName>
    <definedName name="PISOS\03A">#REF!</definedName>
    <definedName name="PISOS\03B">#REF!</definedName>
    <definedName name="PISOS\04">#REF!</definedName>
    <definedName name="PISOS\05">#REF!</definedName>
    <definedName name="PISOS\06">#REF!</definedName>
    <definedName name="PISOS\07">#REF!</definedName>
    <definedName name="PISOS\10">#REF!</definedName>
    <definedName name="PISOS\11">#REF!</definedName>
    <definedName name="PLADRILLO2X2X8">#REF!</definedName>
    <definedName name="PLADRILLO2X4X8">#REF!</definedName>
    <definedName name="PLAMPARAFLUORES24">#REF!</definedName>
    <definedName name="PLAMPARAFLUORESSUP2TDIFTRANS">#REF!</definedName>
    <definedName name="PLATEA">#REF!</definedName>
    <definedName name="PLAVADERO1">#REF!</definedName>
    <definedName name="PLAVADERO2">#REF!</definedName>
    <definedName name="PLAVBCO">#REF!</definedName>
    <definedName name="PLAVBCOPEQ">#REF!</definedName>
    <definedName name="PLAVCOL">#REF!</definedName>
    <definedName name="PLAVOVABCO">#REF!</definedName>
    <definedName name="PLAVOVACOL">#REF!</definedName>
    <definedName name="PLAVPEDCOL">#REF!</definedName>
    <definedName name="PLIGADORA2">#REF!</definedName>
    <definedName name="PLOM\01">#REF!</definedName>
    <definedName name="PLOMERO">#REF!</definedName>
    <definedName name="PLOMEROAYUDANTE">#REF!</definedName>
    <definedName name="PLOMEROOFICIAL">#REF!</definedName>
    <definedName name="PLOSABARROEXAGDE">#REF!</definedName>
    <definedName name="PLOSABARROEXAGONALPEQUEÑA">#REF!</definedName>
    <definedName name="PLOSABARROFERIAGDE">#REF!</definedName>
    <definedName name="PLOSABARROFERIAPEQ">#REF!</definedName>
    <definedName name="PMALLA38">#REF!</definedName>
    <definedName name="PMALLACAL9HG6">#REF!</definedName>
    <definedName name="PMALLACAL9HG7">#REF!</definedName>
    <definedName name="PMES12COLOR">#REF!</definedName>
    <definedName name="PMES23BCO">#REF!</definedName>
    <definedName name="PMES23GRAVCOL">#REF!</definedName>
    <definedName name="PMES23GRAVGRIS">#REF!</definedName>
    <definedName name="PMES23GRIS">#REF!</definedName>
    <definedName name="PMES4BCO">#REF!</definedName>
    <definedName name="PMOSAICO25X25ROJO">#REF!</definedName>
    <definedName name="PMOSAICOGRAVILLA30X30BLANCO">#REF!</definedName>
    <definedName name="PMOSAICOGRAVILLA30X30GRIS">#REF!</definedName>
    <definedName name="PMOSAICOGRAVILLA30X30ROJO">#REF!</definedName>
    <definedName name="PMOSAICOGRAVILLA30X30SUPERBLANCO">#REF!</definedName>
    <definedName name="PMOSAICOGRAVILLA30X30SUPERCOLOR">#REF!</definedName>
    <definedName name="PMOSAICOGRAVILLA30X30SUPERGRIS">#REF!</definedName>
    <definedName name="PORTACANDADO">#REF!</definedName>
    <definedName name="POZO10">#REF!</definedName>
    <definedName name="POZO8">#REF!</definedName>
    <definedName name="PPAL1123CDOB">#REF!</definedName>
    <definedName name="PPAL1123CSENC">#REF!</definedName>
    <definedName name="PPALACUADRADA">#REF!</definedName>
    <definedName name="PPALAREDONDA">#REF!</definedName>
    <definedName name="PPANEL12A24">#REF!</definedName>
    <definedName name="PPANEL2A4">#REF!</definedName>
    <definedName name="PPANEL4A8">#REF!</definedName>
    <definedName name="PPANEL6A12">#REF!</definedName>
    <definedName name="PPANEL8A16">#REF!</definedName>
    <definedName name="PPANRLCON100">#REF!</definedName>
    <definedName name="PPANRLCON60">#REF!</definedName>
    <definedName name="PPARAGOMA">#REF!</definedName>
    <definedName name="PPATIO">#REF!</definedName>
    <definedName name="PPERFIL112X112">#REF!</definedName>
    <definedName name="PPERFIL1X1">#REF!</definedName>
    <definedName name="PPERFIL1X2">#REF!</definedName>
    <definedName name="PPERFIL2X2">#REF!</definedName>
    <definedName name="PPERFIL2X3">#REF!</definedName>
    <definedName name="PPERFIL2X4">#REF!</definedName>
    <definedName name="PPERFIL3X3">#REF!</definedName>
    <definedName name="PPERFIL4X4">#REF!</definedName>
    <definedName name="PPERFILHG112X112">#REF!</definedName>
    <definedName name="PPERFILHG2X2">#REF!</definedName>
    <definedName name="PPERFILHG2X3">#REF!</definedName>
    <definedName name="PPERFILHG34X34">#REF!</definedName>
    <definedName name="PPINTACRIBCO">#REF!</definedName>
    <definedName name="PPINTACRIEXT">#REF!</definedName>
    <definedName name="PPINTEPOX">#REF!</definedName>
    <definedName name="PPINTMAN">#REF!</definedName>
    <definedName name="PPLA112X14">#REF!</definedName>
    <definedName name="PPLA12X18">#REF!</definedName>
    <definedName name="PPLA12X316">#REF!</definedName>
    <definedName name="PPLA2X14">#REF!</definedName>
    <definedName name="PPLA34X14">#REF!</definedName>
    <definedName name="PPLA34X316">#REF!</definedName>
    <definedName name="PPLA3X14">#REF!</definedName>
    <definedName name="PPLA4X14">#REF!</definedName>
    <definedName name="PPUERTAENR">#REF!</definedName>
    <definedName name="PRASTRILLO">#REF!</definedName>
    <definedName name="PREJASLIV">#REF!</definedName>
    <definedName name="PREJASREF">#REF!</definedName>
    <definedName name="PREPARARPISO">#REF!</definedName>
    <definedName name="prueba">#REF!</definedName>
    <definedName name="prueba2">#REF!</definedName>
    <definedName name="PSILICOOLCRI">#REF!</definedName>
    <definedName name="PSOLDADURA">#REF!</definedName>
    <definedName name="PSTYROF2X4X1">#REF!</definedName>
    <definedName name="PTABLETAAMARILLA">#REF!</definedName>
    <definedName name="PTABLETAGRIS">#REF!</definedName>
    <definedName name="PTABLETAQUEMADA">#REF!</definedName>
    <definedName name="PTABLETAROJA">#REF!</definedName>
    <definedName name="PTAFRANCAOBA">'[1]Analisis de Costos'!$G$5044</definedName>
    <definedName name="PTAFRANCAOBAM2">'[1]Analisis de Costos'!$D$5044</definedName>
    <definedName name="PTAPAC24INTPVC">#REF!</definedName>
    <definedName name="PTAPAC24MET">#REF!</definedName>
    <definedName name="PTAPAC24TCMET">#REF!</definedName>
    <definedName name="PTAPAC24TCPVC">#REF!</definedName>
    <definedName name="PTAPANCORCAOBA">'[1]Analisis de Costos'!$G$5015</definedName>
    <definedName name="PTAPANCORCAOBA2.3X8.4">#REF!</definedName>
    <definedName name="PTAPANCORCAOBA3X8.4">#REF!</definedName>
    <definedName name="PTAPANCORCAOBAM2">'[1]Analisis de Costos'!$D$5015</definedName>
    <definedName name="PTAPANCORPINO">'[1]Analisis de Costos'!$G$5006</definedName>
    <definedName name="PTAPANCORPINOM2">'[1]Analisis de Costos'!$D$5006</definedName>
    <definedName name="PTAPANESPCAOBA">'[1]Analisis de Costos'!$G$5024</definedName>
    <definedName name="PTAPANESPCAOBAM2">'[1]Analisis de Costos'!$D$5024</definedName>
    <definedName name="PTAPANVAIVENCAOBA">'[1]Analisis de Costos'!$G$5032</definedName>
    <definedName name="PTAPANVAIVENCAOBAM2">'[1]Analisis de Costos'!$D$5032</definedName>
    <definedName name="PTAPLY">'[1]Analisis de Costos'!$G$4997</definedName>
    <definedName name="PTAPLYM2">'[1]Analisis de Costos'!$D$4997</definedName>
    <definedName name="PTEJA16">#REF!</definedName>
    <definedName name="PTEJA16ESP">#REF!</definedName>
    <definedName name="PTEJA18">#REF!</definedName>
    <definedName name="PTEJA18ESP">#REF!</definedName>
    <definedName name="PTEJATIPOS">#REF!</definedName>
    <definedName name="PTERM114">#REF!</definedName>
    <definedName name="PTIMBRECORRIENTE">#REF!</definedName>
    <definedName name="PTINA">#REF!</definedName>
    <definedName name="PTOREXAASB">#REF!</definedName>
    <definedName name="PTPACISAL2424">#REF!</definedName>
    <definedName name="PTUBOHG112X15">#REF!</definedName>
    <definedName name="PTUBOHG114X20">#REF!</definedName>
    <definedName name="PUERTACA">#REF!</definedName>
    <definedName name="PUERTACAESP">#REF!</definedName>
    <definedName name="PUERTACAFRAN">#REF!</definedName>
    <definedName name="PUERTAPERF1X1YMALLA1CONTRA">#REF!</definedName>
    <definedName name="PUERTAPI">#REF!</definedName>
    <definedName name="PUERTAPI802102PAN">#REF!</definedName>
    <definedName name="PUERTAPI8021046PAN">#REF!</definedName>
    <definedName name="PUERTAPLE86210CRIS">#REF!</definedName>
    <definedName name="PUERTAPLY">#REF!</definedName>
    <definedName name="PULESC">#REF!</definedName>
    <definedName name="PULMES">#REF!</definedName>
    <definedName name="PULREPPVIEJO">#REF!</definedName>
    <definedName name="PULSUPER">#REF!</definedName>
    <definedName name="PULYCRISTAL">#REF!</definedName>
    <definedName name="PULYSAL">#REF!</definedName>
    <definedName name="PVARTIE586">#REF!</definedName>
    <definedName name="PVENTAABCO">#REF!</definedName>
    <definedName name="PVENTAABRONCE">#REF!</definedName>
    <definedName name="PVENTAAVIDRIOB">#REF!</definedName>
    <definedName name="PVENTBBVIDRIO">#REF!</definedName>
    <definedName name="PVENTBBVIDRIOB">#REF!</definedName>
    <definedName name="PVENTBCO">#REF!</definedName>
    <definedName name="PVENTSALAAMALUNATVC">#REF!</definedName>
    <definedName name="PVIBRAZO30X30BLANCO">#REF!</definedName>
    <definedName name="PVIBRAZO30X30COLOR">#REF!</definedName>
    <definedName name="PVIBRAZO30X30GRIS">#REF!</definedName>
    <definedName name="PVIBRAZO30X30VERDE">#REF!</definedName>
    <definedName name="PVIBRAZO40X40BLANCO">#REF!</definedName>
    <definedName name="PVIBRAZO40X40COLOR">#REF!</definedName>
    <definedName name="PVIBRAZO40X40GRIS">#REF!</definedName>
    <definedName name="PVIBRAZO40X40VERDE">#REF!</definedName>
    <definedName name="PVIBRORUSTICO30X30BLANCO">#REF!</definedName>
    <definedName name="PVIBRORUSTICO30X30COLOR">#REF!</definedName>
    <definedName name="PVIBRORUSTICO30X30GRIS">#REF!</definedName>
    <definedName name="PVIBRORUSTICO30X30ROJOVIVO">#REF!</definedName>
    <definedName name="PVIBRORUSTICO30X30VERDE">#REF!</definedName>
    <definedName name="PVOBRORUSTICO30X30CREMA">#REF!</definedName>
    <definedName name="PWINCHE2000K">#REF!</definedName>
    <definedName name="PZGRANITO30BCO">#REF!</definedName>
    <definedName name="PZGRANITO30GRIS">#REF!</definedName>
    <definedName name="PZGRANITO40BCO">#REF!</definedName>
    <definedName name="PZGRANITOBOTICELLI40BCO">#REF!</definedName>
    <definedName name="PZGRANITOBOTICELLI40COL">#REF!</definedName>
    <definedName name="PZGRANITOPERROY40">#REF!</definedName>
    <definedName name="PZMOSAICO25ROJ">#REF!</definedName>
    <definedName name="PZOCALOBARRO10X3">#REF!</definedName>
    <definedName name="PZOCESC12COL">#REF!</definedName>
    <definedName name="PZOCESC23BCO">#REF!</definedName>
    <definedName name="PZOCESC23COL">#REF!</definedName>
    <definedName name="PZOCESC23GRAVGRIS">#REF!</definedName>
    <definedName name="PZOCESC23GRAVSUPERBCO">#REF!</definedName>
    <definedName name="PZOCESC23GRIS">#REF!</definedName>
    <definedName name="PZOCESC4BCO">#REF!</definedName>
    <definedName name="PZOCESC4GRIS">#REF!</definedName>
    <definedName name="PZOCESCBOTIBCO">#REF!</definedName>
    <definedName name="PZOCESCBOTICOL">#REF!</definedName>
    <definedName name="PZOCESCPROYAL">#REF!</definedName>
    <definedName name="PZOCESCSUPERBCO">#REF!</definedName>
    <definedName name="PZOCESCSUPERCOL">#REF!</definedName>
    <definedName name="PZOCESCVIBCOL">#REF!</definedName>
    <definedName name="PZOCESCVIBGRIS">#REF!</definedName>
    <definedName name="qq">'[1]ANALISIS NUEVOS'!$F$32</definedName>
    <definedName name="QUICIOGRA30BCO">'[1]Analisis de Costos'!$G$4899</definedName>
    <definedName name="QUICIOGRA40BCO">'[1]Analisis de Costos'!$G$4906</definedName>
    <definedName name="QUICIOGRABOTI40COL">'[1]Analisis de Costos'!$G$4892</definedName>
    <definedName name="QUICIOLAD">'[1]Analisis de Costos'!$G$4920</definedName>
    <definedName name="QUICIOMOS25ROJ">'[1]Analisis de Costos'!$G$4913</definedName>
    <definedName name="QUIEBRASOLESVERTCONTRA">#REF!</definedName>
    <definedName name="RAMPA">#REF!</definedName>
    <definedName name="RAMPAE">#REF!</definedName>
    <definedName name="REDBUSHG12X38">#REF!</definedName>
    <definedName name="REDPVCDREN3X112">#REF!</definedName>
    <definedName name="REDPVCDREN3X2">#REF!</definedName>
    <definedName name="REDPVCDREN4X2">#REF!</definedName>
    <definedName name="REDPVCDREN4X3">#REF!</definedName>
    <definedName name="REDPVCDREN6X4">#REF!</definedName>
    <definedName name="REDPVCPRES112X1">#REF!</definedName>
    <definedName name="REDPVCPRES2X1">#REF!</definedName>
    <definedName name="REDPVCPRES34X12">#REF!</definedName>
    <definedName name="REDPVCPRES4X2">#REF!</definedName>
    <definedName name="REDPVCPRES4X3">#REF!</definedName>
    <definedName name="REG10104CRIOLLO">#REF!</definedName>
    <definedName name="REG12124CRIOLLO">#REF!</definedName>
    <definedName name="REG44USA">#REF!</definedName>
    <definedName name="REG55USA">#REF!</definedName>
    <definedName name="REG664CRIOLLO">#REF!</definedName>
    <definedName name="REG884CRIOLLO">#REF!</definedName>
    <definedName name="REGISTRO">#REF!</definedName>
    <definedName name="REGLA">#REF!</definedName>
    <definedName name="REINTER">#REF!</definedName>
    <definedName name="REJILLAPISO">#REF!</definedName>
    <definedName name="REJILLAPISOALUM">#REF!</definedName>
    <definedName name="RELIEVE">#REF!</definedName>
    <definedName name="RELLENO">#REF!</definedName>
    <definedName name="RELLENOCAL">'[1]Analisis de Costos'!$G$5066</definedName>
    <definedName name="RELLENOCALEQ">'[1]Analisis de Costos'!$G$5073</definedName>
    <definedName name="RELLENOCALGRAN">'[1]Analisis de Costos'!$G$5080</definedName>
    <definedName name="RELLENOCALGRANEQ">'[1]Analisis de Costos'!$G$5088</definedName>
    <definedName name="RELLENOGRAN">'[1]Analisis de Costos'!$G$5053</definedName>
    <definedName name="RELLENOGRANEQ">'[1]Analisis de Costos'!$G$5060</definedName>
    <definedName name="RELLENOGRANZOTECONTRA">#REF!</definedName>
    <definedName name="RELLENOH">#REF!</definedName>
    <definedName name="RELLENOREP">'[1]Analisis de Costos'!$G$5093</definedName>
    <definedName name="RELLENOREPEQ">'[1]Analisis de Costos'!$G$5099</definedName>
    <definedName name="REMOCIONCVMANO">'[1]Analisis de Costos'!$G$5103</definedName>
    <definedName name="REMREINSTTRANSFCONTRA">#REF!</definedName>
    <definedName name="REPAGUA1CONTRA">#REF!</definedName>
    <definedName name="REPAGUA2CONTRA">#REF!</definedName>
    <definedName name="REPARRASTRE4CONTRA">#REF!</definedName>
    <definedName name="REPARRASTRE6CONTRA">#REF!</definedName>
    <definedName name="REPELLOTECHO">'[1]Analisis de Costos'!$G$421</definedName>
    <definedName name="REPLANTEO">'[1]Analisis de Costos'!$G$5117</definedName>
    <definedName name="REPLANTEOM">'[1]Analisis de Costos'!$G$5118</definedName>
    <definedName name="REPLANTEOM2">#REF!</definedName>
    <definedName name="RESANE">'[1]Analisis de Costos'!$G$403</definedName>
    <definedName name="REUBPLANTA400CONTRA">#REF!</definedName>
    <definedName name="REUBSWTRANSF1000CONTRA">#REF!</definedName>
    <definedName name="REV">#REF!</definedName>
    <definedName name="REVCER01">'[1]Analisis de Costos'!$G$5130</definedName>
    <definedName name="REVCER09">'[1]Analisis de Costos'!$G$5138</definedName>
    <definedName name="REVEST\01">#REF!</definedName>
    <definedName name="REVEST\02">#REF!</definedName>
    <definedName name="REVEST\03">#REF!</definedName>
    <definedName name="REVLAD248">'[1]Analisis de Costos'!$G$5151</definedName>
    <definedName name="REVLADBIS228">'[1]Analisis de Costos'!$G$5144</definedName>
    <definedName name="RIOSTRA">#REF!</definedName>
    <definedName name="ROBLEBRA">#REF!</definedName>
    <definedName name="ROSETA">#REF!</definedName>
    <definedName name="RUSTICO">#REF!</definedName>
    <definedName name="SALARIO">#REF!</definedName>
    <definedName name="SALCAL">'[1]Analisis de Costos'!$G$3468</definedName>
    <definedName name="SALTEL">'[1]Analisis de Costos'!$G$3478</definedName>
    <definedName name="SANITARIA">#REF!</definedName>
    <definedName name="SEMIGLOSS">#REF!</definedName>
    <definedName name="SEPTICO">#REF!</definedName>
    <definedName name="SEPTICOCAL">'[1]Analisis de Costos'!$G$3748</definedName>
    <definedName name="SEPTICOROC">'[1]Analisis de Costos'!$G$3763</definedName>
    <definedName name="SEPTICOTIE">'[1]Analisis de Costos'!$G$3778</definedName>
    <definedName name="SIFONFREGPVC">#REF!</definedName>
    <definedName name="SIFONLAVCROM">#REF!</definedName>
    <definedName name="SIFONLAVPVC">#REF!</definedName>
    <definedName name="SIFONPVC112">#REF!</definedName>
    <definedName name="SIFONPVC2">#REF!</definedName>
    <definedName name="SIFONPVC3">#REF!</definedName>
    <definedName name="SIFONPVC4">#REF!</definedName>
    <definedName name="SILICONE">#REF!</definedName>
    <definedName name="SILICOOL">'[1]Analisis de Costos'!$G$3355</definedName>
    <definedName name="SUBAREMES01">#REF!</definedName>
    <definedName name="SUBAREPOL02">#REF!</definedName>
    <definedName name="SUBAREPOL03">#REF!</definedName>
    <definedName name="SUBAREPOL04">#REF!</definedName>
    <definedName name="SUBAREPOL05">#REF!</definedName>
    <definedName name="SUBAREPOL06">#REF!</definedName>
    <definedName name="SUBBLO10MES02">#REF!</definedName>
    <definedName name="SUBBLO10MES03">#REF!</definedName>
    <definedName name="SUBBLO10MES04">#REF!</definedName>
    <definedName name="SUBBLO10MES05">#REF!</definedName>
    <definedName name="SUBBLO10MES06">#REF!</definedName>
    <definedName name="SUBBLO10POL02">#REF!</definedName>
    <definedName name="SUBBLO10POL03">#REF!</definedName>
    <definedName name="SUBBLO10POL04">#REF!</definedName>
    <definedName name="SUBBLO10POL05">#REF!</definedName>
    <definedName name="SUBBLO10POL06">#REF!</definedName>
    <definedName name="SUBBLO12MES02">#REF!</definedName>
    <definedName name="SUBBLO12MES03">#REF!</definedName>
    <definedName name="SUBBLO12MES04">#REF!</definedName>
    <definedName name="SUBBLO12MES05">#REF!</definedName>
    <definedName name="SUBBLO12MES06">#REF!</definedName>
    <definedName name="SUBBLO12POL02">#REF!</definedName>
    <definedName name="SUBBLO12POL03">#REF!</definedName>
    <definedName name="SUBBLO12POL04">#REF!</definedName>
    <definedName name="SUBBLO12POL05">#REF!</definedName>
    <definedName name="SUBBLO12POL06">#REF!</definedName>
    <definedName name="SUBBLO4MES02">#REF!</definedName>
    <definedName name="SUBBLO4MES03">#REF!</definedName>
    <definedName name="SUBBLO4MES04">#REF!</definedName>
    <definedName name="SUBBLO4MES05">#REF!</definedName>
    <definedName name="SUBBLO4MES06">#REF!</definedName>
    <definedName name="SUBBLO4POL02">#REF!</definedName>
    <definedName name="SUBBLO4POL03">#REF!</definedName>
    <definedName name="SUBBLO4POL04">#REF!</definedName>
    <definedName name="SUBBLO4POL05">#REF!</definedName>
    <definedName name="SUBBLO4POL06">#REF!</definedName>
    <definedName name="SUBBLO6MES02">#REF!</definedName>
    <definedName name="SUBBLO6MES03">#REF!</definedName>
    <definedName name="SUBBLO6MES04">#REF!</definedName>
    <definedName name="SUBBLO6MES05">#REF!</definedName>
    <definedName name="SUBBLO6MES06">#REF!</definedName>
    <definedName name="SUBBLO6POL02">#REF!</definedName>
    <definedName name="SUBBLO6POL03">#REF!</definedName>
    <definedName name="SUBBLO6POL04">#REF!</definedName>
    <definedName name="SUBBLO6POL05">#REF!</definedName>
    <definedName name="SUBBLO6POL06">#REF!</definedName>
    <definedName name="SUBBLO8MES02">#REF!</definedName>
    <definedName name="SUBBLO8MES03">#REF!</definedName>
    <definedName name="SUBBLO8MES04">#REF!</definedName>
    <definedName name="SUBBLO8MES05">#REF!</definedName>
    <definedName name="SUBBLO8MES06">#REF!</definedName>
    <definedName name="SUBBLO8POL02">#REF!</definedName>
    <definedName name="SUBBLO8POL03">#REF!</definedName>
    <definedName name="SUBBLO8POL04">#REF!</definedName>
    <definedName name="SUBBLO8POL05">#REF!</definedName>
    <definedName name="SUBBLO8POL06">#REF!</definedName>
    <definedName name="SUBFDAPOL02">#REF!</definedName>
    <definedName name="SUBFDAPOL03">#REF!</definedName>
    <definedName name="SUBFDAPOL04">#REF!</definedName>
    <definedName name="SUBFDAPOL05">#REF!</definedName>
    <definedName name="SUBFDAPOL06">#REF!</definedName>
    <definedName name="SUBGRAMES01">#REF!</definedName>
    <definedName name="SUBGRAPOL02">#REF!</definedName>
    <definedName name="SUBGRAPOL03">#REF!</definedName>
    <definedName name="SUBGRAPOL04">#REF!</definedName>
    <definedName name="SUBGRAPOL05">#REF!</definedName>
    <definedName name="SUBGRAPOL06">#REF!</definedName>
    <definedName name="TABIQUESBAÑOSM2CONTRA">#REF!</definedName>
    <definedName name="TANQUEAGUA">#REF!</definedName>
    <definedName name="TAPACISALUM2727">#REF!</definedName>
    <definedName name="TAPAINODNAT">#REF!</definedName>
    <definedName name="TAPE">#REF!</definedName>
    <definedName name="TAPONREG2">#REF!</definedName>
    <definedName name="TAPONREG3">#REF!</definedName>
    <definedName name="TAPONREG4">#REF!</definedName>
    <definedName name="TARUGO">#REF!</definedName>
    <definedName name="TC">#REF!</definedName>
    <definedName name="TCAL">'[8]M.O Y Rendtos'!$I$7</definedName>
    <definedName name="TECHOASBTIJPIN">'[1]Analisis de Costos'!$G$5165</definedName>
    <definedName name="TECHOTEJASFFORROCAO">'[1]Analisis de Costos'!$G$5189</definedName>
    <definedName name="TECHOTEJASFFORROCED">'[1]Analisis de Costos'!$G$5213</definedName>
    <definedName name="TECHOTEJASFFORROPINTRA">'[1]Analisis de Costos'!$G$5237</definedName>
    <definedName name="TECHOTEJASFFORROROBBRA">'[1]Analisis de Costos'!$G$5261</definedName>
    <definedName name="TECHOTEJCURVFORROCAO">'[1]Analisis de Costos'!$G$5288</definedName>
    <definedName name="TECHOTEJCURVFORROCED">'[1]Analisis de Costos'!$G$5315</definedName>
    <definedName name="TECHOTEJCURVFORROPINTRA">'[1]Analisis de Costos'!$G$5342</definedName>
    <definedName name="TECHOTEJCURVFORROROBBRA">'[1]Analisis de Costos'!$G$5369</definedName>
    <definedName name="TECHOTEJCURVSOBREFINO">'[1]Analisis de Costos'!$G$5379</definedName>
    <definedName name="TECHOTEJCURVTIJPIN">'[1]Analisis de Costos'!$G$5391</definedName>
    <definedName name="TECHOZIN26TIJPIN">'[1]Analisis de Costos'!$G$5402</definedName>
    <definedName name="TEECPVC12">#REF!</definedName>
    <definedName name="TEECPVC34">#REF!</definedName>
    <definedName name="TEEHG1">#REF!</definedName>
    <definedName name="TEEHG112">#REF!</definedName>
    <definedName name="TEEHG12">#REF!</definedName>
    <definedName name="TEEHG2">#REF!</definedName>
    <definedName name="TEEHG212">#REF!</definedName>
    <definedName name="TEEHG3">#REF!</definedName>
    <definedName name="TEEHG34">#REF!</definedName>
    <definedName name="TEEHG4">#REF!</definedName>
    <definedName name="TEEPVCDREN2X2">#REF!</definedName>
    <definedName name="TEEPVCDREN3X2">#REF!</definedName>
    <definedName name="TEEPVCDREN3X3">#REF!</definedName>
    <definedName name="TEEPVCDREN4X2">#REF!</definedName>
    <definedName name="TEEPVCDREN4X3">#REF!</definedName>
    <definedName name="TEEPVCDREN4X4">#REF!</definedName>
    <definedName name="TEEPVCDREN6X3">#REF!</definedName>
    <definedName name="TEEPVCDREN6X4">#REF!</definedName>
    <definedName name="TEEPVCDREN6X6">#REF!</definedName>
    <definedName name="TEEPVCPRES1">#REF!</definedName>
    <definedName name="TEEPVCPRES112">#REF!</definedName>
    <definedName name="TEEPVCPRES12">#REF!</definedName>
    <definedName name="TEEPVCPRES2">#REF!</definedName>
    <definedName name="TEEPVCPRES3">#REF!</definedName>
    <definedName name="TEEPVCPRES34">#REF!</definedName>
    <definedName name="TEEPVCPRES4">#REF!</definedName>
    <definedName name="TEEPVCPRES6">#REF!</definedName>
    <definedName name="TEFLON">#REF!</definedName>
    <definedName name="TEJAASFINST">#REF!</definedName>
    <definedName name="THINNER">#REF!</definedName>
    <definedName name="TIMBRE">'[1]Analisis de Costos'!$G$3489</definedName>
    <definedName name="TINACOS">#REF!</definedName>
    <definedName name="_xlnm.Print_Titles" localSheetId="0">'LISTA DE PARTIDAS'!$5:$12</definedName>
    <definedName name="TNCAL">'[1]M.O Y Rendtos'!$J$7</definedName>
    <definedName name="TRANSPTINA">#REF!</definedName>
    <definedName name="TRANSTEJA16INT">#REF!</definedName>
    <definedName name="TRANSTEJA185000">#REF!</definedName>
    <definedName name="TRANSTEJA18INT">#REF!</definedName>
    <definedName name="TRATARMADERA">#REF!</definedName>
    <definedName name="TRIPLESEAL">#REF!</definedName>
    <definedName name="TUBOCPVC12">#REF!</definedName>
    <definedName name="TUBOCPVC34">#REF!</definedName>
    <definedName name="TUBOFLEXCINO">#REF!</definedName>
    <definedName name="TUBOFLEXCLAV">#REF!</definedName>
    <definedName name="TUBOFLEXI">#REF!</definedName>
    <definedName name="TUBOFLEXL">#REF!</definedName>
    <definedName name="TUBOFLEXP">#REF!</definedName>
    <definedName name="TUBOFLUO4">#REF!</definedName>
    <definedName name="TUBOHG1">#REF!</definedName>
    <definedName name="TUBOHG12">#REF!</definedName>
    <definedName name="TUBOHG2">#REF!</definedName>
    <definedName name="TUBOHG212">#REF!</definedName>
    <definedName name="TUBOHG3">#REF!</definedName>
    <definedName name="TUBOHG34">#REF!</definedName>
    <definedName name="TUBOHG4">#REF!</definedName>
    <definedName name="TUBOPVCDREN112">#REF!</definedName>
    <definedName name="TUBOPVCPRES112">#REF!</definedName>
    <definedName name="TUBOPVCPRES12">#REF!</definedName>
    <definedName name="TUBOPVCPRES2">#REF!</definedName>
    <definedName name="TUBOPVCPRES3">#REF!</definedName>
    <definedName name="TUBOPVCPRES34">#REF!</definedName>
    <definedName name="TUBOPVCPRES4">#REF!</definedName>
    <definedName name="TUBOPVCPRES6">#REF!</definedName>
    <definedName name="TUBOPVCSDR21X3">#REF!</definedName>
    <definedName name="TUBOPVCSDR21X4">#REF!</definedName>
    <definedName name="TUBOPVCSDR21X6">#REF!</definedName>
    <definedName name="TUBOPVCSDR21X8">#REF!</definedName>
    <definedName name="TUBOPVCSDR26X1">#REF!</definedName>
    <definedName name="TUBOPVCSDR26X112">#REF!</definedName>
    <definedName name="TUBOPVCSDR26X12">#REF!</definedName>
    <definedName name="TUBOPVCSDR26X3">#REF!</definedName>
    <definedName name="TUBOPVCSDR26X34">#REF!</definedName>
    <definedName name="TUBOPVCSDR26X4">#REF!</definedName>
    <definedName name="TUBOPVCSDR26X6">#REF!</definedName>
    <definedName name="TUBOPVCSDR26X8">#REF!</definedName>
    <definedName name="TUBOPVCSDR41X2">#REF!</definedName>
    <definedName name="TUBOPVCSDR41X3">#REF!</definedName>
    <definedName name="TUBOPVCSDR41X6">#REF!</definedName>
    <definedName name="TUBOPVCSDR41X8">#REF!</definedName>
    <definedName name="UNIONPVCPRES1">#REF!</definedName>
    <definedName name="UNIONPVCPRES112">#REF!</definedName>
    <definedName name="UNIONPVCPRES12">#REF!</definedName>
    <definedName name="UNIONPVCPRES2">#REF!</definedName>
    <definedName name="UNIONPVCPRES34">#REF!</definedName>
    <definedName name="UNIONPVCPRES4">#REF!</definedName>
    <definedName name="UNIONUNI12HG">#REF!</definedName>
    <definedName name="USOS">#REF!</definedName>
    <definedName name="VA">#REF!</definedName>
    <definedName name="VACB">#REF!</definedName>
    <definedName name="VACCOL">#REF!</definedName>
    <definedName name="VACIADOAMANO">'[1]Analisis de Costos'!$G$3232</definedName>
    <definedName name="VACINS">#REF!</definedName>
    <definedName name="VACLOS">#REF!</definedName>
    <definedName name="VACPLA">#REF!</definedName>
    <definedName name="VAIVEN">#REF!</definedName>
    <definedName name="VCOLGANTE1590">#REF!</definedName>
    <definedName name="VENT2SDR41">#REF!</definedName>
    <definedName name="VENT3SDR41CONTRA">#REF!</definedName>
    <definedName name="VERGRAGRI">'[1]Analisis de Costos'!$G$4394</definedName>
    <definedName name="VERGRAGRISCONTRA">#REF!</definedName>
    <definedName name="VIBRAZO">#REF!</definedName>
    <definedName name="VIGA">#REF!</definedName>
    <definedName name="VIGACU">#REF!</definedName>
    <definedName name="VIGAE">#REF!</definedName>
    <definedName name="VIGAINTER">#REF!</definedName>
    <definedName name="VIGAL">#REF!</definedName>
    <definedName name="VIGAPE">#REF!</definedName>
    <definedName name="VIGAPNP">#REF!</definedName>
    <definedName name="VIGAPSM">#REF!</definedName>
    <definedName name="VIGAS">#REF!</definedName>
    <definedName name="VIGASE">#REF!</definedName>
    <definedName name="VIGASL">#REF!</definedName>
    <definedName name="VIGASMI">#REF!</definedName>
    <definedName name="VIGAV">#REF!</definedName>
    <definedName name="VIGAV1">#REF!</definedName>
    <definedName name="WINCHE">'[1]Analisis de Costos'!$D$3252</definedName>
    <definedName name="ZAPATA40">#REF!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72" i="1" l="1"/>
  <c r="F171" i="1"/>
  <c r="A171" i="1"/>
  <c r="F97" i="1"/>
  <c r="F98" i="1"/>
  <c r="F170" i="1"/>
  <c r="A170" i="1"/>
  <c r="F167" i="1"/>
  <c r="G168" i="1" s="1"/>
  <c r="A167" i="1"/>
  <c r="F164" i="1"/>
  <c r="F163" i="1"/>
  <c r="F162" i="1"/>
  <c r="F161" i="1"/>
  <c r="F160" i="1"/>
  <c r="F159" i="1"/>
  <c r="A159" i="1"/>
  <c r="A160" i="1" s="1"/>
  <c r="A161" i="1" s="1"/>
  <c r="A162" i="1" s="1"/>
  <c r="A163" i="1" s="1"/>
  <c r="A164" i="1" s="1"/>
  <c r="C156" i="1"/>
  <c r="F156" i="1" s="1"/>
  <c r="G157" i="1" s="1"/>
  <c r="A156" i="1"/>
  <c r="C153" i="1"/>
  <c r="F153" i="1" s="1"/>
  <c r="C152" i="1"/>
  <c r="F152" i="1" s="1"/>
  <c r="F151" i="1"/>
  <c r="A151" i="1"/>
  <c r="A152" i="1" s="1"/>
  <c r="A153" i="1" s="1"/>
  <c r="F148" i="1"/>
  <c r="F147" i="1"/>
  <c r="F146" i="1"/>
  <c r="F145" i="1"/>
  <c r="F144" i="1"/>
  <c r="F143" i="1"/>
  <c r="A143" i="1"/>
  <c r="A144" i="1" s="1"/>
  <c r="A145" i="1" s="1"/>
  <c r="A146" i="1" s="1"/>
  <c r="A147" i="1" s="1"/>
  <c r="A148" i="1" s="1"/>
  <c r="C140" i="1"/>
  <c r="F140" i="1" s="1"/>
  <c r="G141" i="1" s="1"/>
  <c r="A140" i="1"/>
  <c r="C137" i="1"/>
  <c r="F137" i="1" s="1"/>
  <c r="G138" i="1" s="1"/>
  <c r="A137" i="1"/>
  <c r="C134" i="1"/>
  <c r="F134" i="1" s="1"/>
  <c r="C133" i="1"/>
  <c r="F133" i="1" s="1"/>
  <c r="C132" i="1"/>
  <c r="F132" i="1" s="1"/>
  <c r="C131" i="1"/>
  <c r="F131" i="1" s="1"/>
  <c r="F130" i="1"/>
  <c r="F129" i="1"/>
  <c r="F128" i="1"/>
  <c r="C127" i="1"/>
  <c r="F127" i="1" s="1"/>
  <c r="F126" i="1"/>
  <c r="A126" i="1"/>
  <c r="A127" i="1" s="1"/>
  <c r="A128" i="1" s="1"/>
  <c r="A129" i="1" s="1"/>
  <c r="A130" i="1" s="1"/>
  <c r="A131" i="1" s="1"/>
  <c r="A132" i="1" s="1"/>
  <c r="A133" i="1" s="1"/>
  <c r="A134" i="1" s="1"/>
  <c r="F123" i="1"/>
  <c r="F122" i="1"/>
  <c r="F121" i="1"/>
  <c r="F120" i="1"/>
  <c r="F119" i="1"/>
  <c r="F118" i="1"/>
  <c r="F117" i="1"/>
  <c r="F116" i="1"/>
  <c r="F115" i="1"/>
  <c r="F114" i="1"/>
  <c r="F113" i="1"/>
  <c r="F112" i="1"/>
  <c r="F111" i="1"/>
  <c r="F110" i="1"/>
  <c r="F109" i="1"/>
  <c r="F108" i="1"/>
  <c r="F107" i="1"/>
  <c r="F106" i="1"/>
  <c r="F105" i="1"/>
  <c r="F104" i="1"/>
  <c r="F103" i="1"/>
  <c r="F102" i="1"/>
  <c r="F101" i="1"/>
  <c r="A101" i="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F96" i="1"/>
  <c r="F95" i="1"/>
  <c r="F94" i="1"/>
  <c r="F93" i="1"/>
  <c r="F92" i="1"/>
  <c r="F91" i="1"/>
  <c r="F90" i="1"/>
  <c r="F89" i="1"/>
  <c r="F88" i="1"/>
  <c r="F87" i="1"/>
  <c r="F86" i="1"/>
  <c r="F85" i="1"/>
  <c r="F84" i="1"/>
  <c r="F83" i="1"/>
  <c r="F82" i="1"/>
  <c r="F81" i="1"/>
  <c r="F80" i="1"/>
  <c r="F79" i="1"/>
  <c r="F78" i="1"/>
  <c r="F77" i="1"/>
  <c r="F76" i="1"/>
  <c r="F75" i="1"/>
  <c r="F74" i="1"/>
  <c r="F73" i="1"/>
  <c r="F72" i="1"/>
  <c r="F71" i="1"/>
  <c r="F70" i="1"/>
  <c r="F69" i="1"/>
  <c r="F68" i="1"/>
  <c r="F67" i="1"/>
  <c r="F66" i="1"/>
  <c r="A66" i="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F63" i="1"/>
  <c r="F62" i="1"/>
  <c r="F61" i="1"/>
  <c r="F60" i="1"/>
  <c r="F59" i="1"/>
  <c r="A59" i="1"/>
  <c r="A60" i="1" s="1"/>
  <c r="A61" i="1" s="1"/>
  <c r="A62" i="1" s="1"/>
  <c r="A63" i="1" s="1"/>
  <c r="F56" i="1"/>
  <c r="G57" i="1" s="1"/>
  <c r="A56" i="1"/>
  <c r="F53" i="1"/>
  <c r="F52" i="1"/>
  <c r="F51" i="1"/>
  <c r="F50" i="1"/>
  <c r="F49" i="1"/>
  <c r="F48" i="1"/>
  <c r="F47" i="1"/>
  <c r="F46" i="1"/>
  <c r="F45" i="1"/>
  <c r="F44" i="1"/>
  <c r="A44" i="1"/>
  <c r="A45" i="1" s="1"/>
  <c r="A46" i="1" s="1"/>
  <c r="A47" i="1" s="1"/>
  <c r="A48" i="1" s="1"/>
  <c r="A49" i="1" s="1"/>
  <c r="A50" i="1" s="1"/>
  <c r="A51" i="1" s="1"/>
  <c r="A52" i="1" s="1"/>
  <c r="A53" i="1" s="1"/>
  <c r="C41" i="1"/>
  <c r="F41" i="1" s="1"/>
  <c r="C40" i="1"/>
  <c r="F40" i="1" s="1"/>
  <c r="F39" i="1"/>
  <c r="C38" i="1"/>
  <c r="F38" i="1" s="1"/>
  <c r="A38" i="1"/>
  <c r="A39" i="1" s="1"/>
  <c r="A40" i="1" s="1"/>
  <c r="A41" i="1" s="1"/>
  <c r="F35" i="1"/>
  <c r="F34" i="1"/>
  <c r="C33" i="1"/>
  <c r="F33" i="1" s="1"/>
  <c r="F32" i="1"/>
  <c r="F31" i="1"/>
  <c r="F30" i="1"/>
  <c r="F29" i="1"/>
  <c r="F28" i="1"/>
  <c r="F27" i="1"/>
  <c r="C26" i="1"/>
  <c r="F26" i="1" s="1"/>
  <c r="C25" i="1"/>
  <c r="F25" i="1" s="1"/>
  <c r="C24" i="1"/>
  <c r="F24" i="1" s="1"/>
  <c r="C23" i="1"/>
  <c r="F23" i="1" s="1"/>
  <c r="F22" i="1"/>
  <c r="A22" i="1"/>
  <c r="A23" i="1" s="1"/>
  <c r="A24" i="1" s="1"/>
  <c r="A25" i="1" s="1"/>
  <c r="A26" i="1" s="1"/>
  <c r="A27" i="1" s="1"/>
  <c r="A28" i="1" s="1"/>
  <c r="A29" i="1" s="1"/>
  <c r="A30" i="1" s="1"/>
  <c r="A31" i="1" s="1"/>
  <c r="A32" i="1" s="1"/>
  <c r="A33" i="1" s="1"/>
  <c r="A34" i="1" s="1"/>
  <c r="A35" i="1" s="1"/>
  <c r="C18" i="1"/>
  <c r="C19" i="1" s="1"/>
  <c r="F19" i="1" s="1"/>
  <c r="C16" i="1"/>
  <c r="F16" i="1" s="1"/>
  <c r="C15" i="1"/>
  <c r="A15" i="1"/>
  <c r="A16" i="1" s="1"/>
  <c r="A17" i="1" s="1"/>
  <c r="A18" i="1" s="1"/>
  <c r="A19" i="1" s="1"/>
  <c r="C17" i="1" l="1"/>
  <c r="F17" i="1" s="1"/>
  <c r="G99" i="1"/>
  <c r="G42" i="1"/>
  <c r="G54" i="1"/>
  <c r="G124" i="1"/>
  <c r="G149" i="1"/>
  <c r="G165" i="1"/>
  <c r="G64" i="1"/>
  <c r="F15" i="1"/>
  <c r="F18" i="1"/>
  <c r="G20" i="1" s="1"/>
  <c r="G36" i="1"/>
  <c r="G154" i="1"/>
  <c r="G135" i="1"/>
  <c r="G173" i="1" l="1"/>
  <c r="G174" i="1" s="1"/>
  <c r="G178" i="1" s="1"/>
  <c r="G179" i="1" l="1"/>
  <c r="G183" i="1"/>
  <c r="G177" i="1"/>
  <c r="G182" i="1" s="1"/>
  <c r="G180" i="1"/>
  <c r="G181" i="1"/>
  <c r="G184" i="1"/>
  <c r="G186" i="1" l="1"/>
  <c r="G187" i="1" s="1"/>
</calcChain>
</file>

<file path=xl/sharedStrings.xml><?xml version="1.0" encoding="utf-8"?>
<sst xmlns="http://schemas.openxmlformats.org/spreadsheetml/2006/main" count="312" uniqueCount="184">
  <si>
    <t>DIRECCIÓN DE INFRAESTRUCTURA URBANA</t>
  </si>
  <si>
    <t>DEPARTAMENTO DE COSTOS Y PRESUPUESTOS</t>
  </si>
  <si>
    <t xml:space="preserve"> PRESUPUESTO No. DIU-025-2026</t>
  </si>
  <si>
    <t xml:space="preserve"> CIRCUNSCRIPCIÓN No. 1</t>
  </si>
  <si>
    <t xml:space="preserve"> PROYECTO: MEZANINE SALON DE REGIDORES, RECONSTRUCCIÓN Y REMOZAMIENTO DE LA SALA CAPITULAR</t>
  </si>
  <si>
    <t>No.</t>
  </si>
  <si>
    <t>PARTIDA</t>
  </si>
  <si>
    <t>CANTIDAD</t>
  </si>
  <si>
    <t>UNIDAD</t>
  </si>
  <si>
    <t>P.U.</t>
  </si>
  <si>
    <t>VALOR</t>
  </si>
  <si>
    <t>SUB-TOTAL</t>
  </si>
  <si>
    <t>DEMOLICIONES</t>
  </si>
  <si>
    <t>Demolicion de muro en sheetrock</t>
  </si>
  <si>
    <t>M2</t>
  </si>
  <si>
    <t>Desmonte de plafón existente</t>
  </si>
  <si>
    <t>Acarreo,carguio y  Bote de estructuras ligeras</t>
  </si>
  <si>
    <t>M3</t>
  </si>
  <si>
    <t>Demolición de cerámica en piso y pared a mano</t>
  </si>
  <si>
    <t>Acarreo, carguío y bote de material producto de la demolición</t>
  </si>
  <si>
    <t>-------------</t>
  </si>
  <si>
    <t xml:space="preserve">ESTRUCTURA METÁLICA </t>
  </si>
  <si>
    <t>Corte en estructura metálica existente (1.50m X 1.50m)</t>
  </si>
  <si>
    <t>PA</t>
  </si>
  <si>
    <t>Mantenimiento de estructura metálica existente, incluye limpieza y pintura anticorrosiva (parte superior e inferior)</t>
  </si>
  <si>
    <t>Vigas W8x35 (incluye suministro, instalación, pintura anticorrosiva, pintura epóxica y soldadura)</t>
  </si>
  <si>
    <t>LBS</t>
  </si>
  <si>
    <t>Vigas W8x24  (incluye suministro, instalación, pintura anticorrosiva, pintura epóxica y soldadura)</t>
  </si>
  <si>
    <t>Vigas W6X9  (incluye suministro, instalación, pintura anticorrosiva, pintura epóxica y soldadura)</t>
  </si>
  <si>
    <t>Placa base de apoyo viga W8x35 a viga existente (35cm x 35cm x 2.54cm) A36. Incluye suministro, instalación, pernos de anclaje A36 3/4" Altura: 35.53cm Rosca: 10.13cm, soldadura, pintura anticorrosiva, pintura epóxica y Hormigón Grouting</t>
  </si>
  <si>
    <t>UDS</t>
  </si>
  <si>
    <t>Placa conexión viga W8x24 a W8x24 (0.95cm x 8.81cm x 15.24cm) A36. Incluye suministro, instalación, pernos de anclaje 5/8",  soldadura, pintura anticorrosiva y pintura epóxica</t>
  </si>
  <si>
    <t>Placa conexión viga W8x24 a ala columna W8x35 (0.95cm x 8.81cm x 15.24cm) A36. Incluye suministro, instalación, pernos de anclaje 5/8" soldadura, pintura anticorrosiva y pintura epóxica</t>
  </si>
  <si>
    <t>Placa conexión viga W8x24 a alma columna W8x35 (0.95cm x 9.81cm x 15.24cm) A36. Incluye suministro, instalación, pernos de anclaje 5/8", soldadura, pintura anticorrosiva y pintura epóxica</t>
  </si>
  <si>
    <t>Placa en viga W8x35 (3"x23.62"x3/8"), encamisado de vigas. Incluye suministro, instalación, pernos de anclaje de 5/8", soldadura y pintura anticorrosiva.</t>
  </si>
  <si>
    <t>Placa en viga W8x35 (3"x10.56"x3/8"). Incluye suministro, instalación, soldadura y pintura anticorrosiva.</t>
  </si>
  <si>
    <t>Angular 3"x3"x3/8" A36 en viga W8X35. Incluye suministro, instalación, soldadura y pintura anticorrosiva.</t>
  </si>
  <si>
    <t>Sistema de anclaje adhesivo epóxico con barra de refuerzo e insertos en estructura existente. (VER DETALLE)</t>
  </si>
  <si>
    <t>Suministro e instalación de escalera metálica de caracol h=2.60 m y d=1.50m, terminación de huellas y pasamano en madera. Incluye transporte. (VER DETALLE)</t>
  </si>
  <si>
    <t>UND</t>
  </si>
  <si>
    <t>MUROS, REVESTIMIENTOS, TERMINACION DE SUPERFICIES</t>
  </si>
  <si>
    <t>Suministro e instalación Plafón PVC  2" x 2"</t>
  </si>
  <si>
    <t>Suministro e instalación Muro cortina 4.00m x 2.10m, perfiles de aluminio 1 3/4" X 4" color gris y vidrio laminado de 12mm. (VER DETALLE)</t>
  </si>
  <si>
    <t>UD</t>
  </si>
  <si>
    <t>Suministro e instalación de pared en Sheetrock</t>
  </si>
  <si>
    <t>Suministro e instalación de pared en Sheetrock con aislante acústico</t>
  </si>
  <si>
    <t>INSTALACIONES ELÉCTRICAS</t>
  </si>
  <si>
    <r>
      <t>Alimentación desde Panel de breaker 1 existente a Panel de breaker 2 existente, en (2 líneas thhn # 2 (P) color negro ,</t>
    </r>
    <r>
      <rPr>
        <sz val="12"/>
        <color theme="1"/>
        <rFont val="Calibri"/>
        <family val="2"/>
        <scheme val="minor"/>
      </rPr>
      <t xml:space="preserve"> 1 línea thhn # 4</t>
    </r>
    <r>
      <rPr>
        <sz val="12"/>
        <color rgb="FFFF0000"/>
        <rFont val="Calibri"/>
        <family val="2"/>
        <scheme val="minor"/>
      </rPr>
      <t xml:space="preserve"> </t>
    </r>
    <r>
      <rPr>
        <sz val="12"/>
        <rFont val="Calibri"/>
        <family val="2"/>
        <scheme val="minor"/>
      </rPr>
      <t>(N) color blanco, 1 línea thhn # 8 (N) color verde en tubería conduflex 1½" color negro)</t>
    </r>
  </si>
  <si>
    <t>PL</t>
  </si>
  <si>
    <t xml:space="preserve">Suministro e Instalación Breaker doble THQL 80 amp 2 polos </t>
  </si>
  <si>
    <t>Suministro e Instalación Panel Led 2x2 40W 6000K</t>
  </si>
  <si>
    <t xml:space="preserve">Salida para Luminarias en EMT Incluye: 40 pies THHN # 12, interruptor, tubería y accesorios </t>
  </si>
  <si>
    <t xml:space="preserve">Salida para Interruptor de luces  en EMT Incluye: 40 pies THHN # 12, interruptor, tubería y accesorios </t>
  </si>
  <si>
    <t xml:space="preserve">Salida para tomacorriente en EMT, incluye: 40 pies THHN # 10 T.C 110V 2P+T, tubería y accesorios </t>
  </si>
  <si>
    <t>Suministro e Instalación Tubería EMT 1½ " x 10 Pies</t>
  </si>
  <si>
    <t>Suministro e Instalación  Curva EMT 1½ "</t>
  </si>
  <si>
    <t>Suministro e Instalación  Conector Recto 1½ "</t>
  </si>
  <si>
    <t xml:space="preserve">Suministro e Instalación  caja registro galvanizado 10"x10"x6 " </t>
  </si>
  <si>
    <t xml:space="preserve">CLIMATIZACIÓN </t>
  </si>
  <si>
    <t xml:space="preserve">Suministro e instalación de aire acondicionado 3 toneladas tipo ducto. Incluye: confección e instalación de ducto, tuberías de cobre y aislante. Distancia aprox. de la condensadora a la manejadora 45 mts  </t>
  </si>
  <si>
    <t xml:space="preserve">CANALIZACIÓN PARA DATA </t>
  </si>
  <si>
    <r>
      <t>Suministro e Instalación Tubo EMT de 3</t>
    </r>
    <r>
      <rPr>
        <sz val="12"/>
        <rFont val="Calibri"/>
        <family val="2"/>
        <scheme val="minor"/>
      </rPr>
      <t>" x 10 Pies</t>
    </r>
  </si>
  <si>
    <t>Suministro e Instalación  Curva EMT 3"</t>
  </si>
  <si>
    <t>Suministro e Instalación Coupling EMT 3"</t>
  </si>
  <si>
    <t>Suministro e Instalación Conector Recto EMT 3"</t>
  </si>
  <si>
    <t>Suministro e Instalación Caja registro Galv.  12"x12"x6"</t>
  </si>
  <si>
    <t>INSTALACIONES AUDIOVISUALES</t>
  </si>
  <si>
    <t>Altavoz activo de alta resolución para monitor de estudio de
referencia de 2 vías. Respuesta de frecuencia ultra lineal de 50Hz a 21 kHz con diagramas de frecuencia individuales.</t>
  </si>
  <si>
    <t>Amplificador de potencia clase D. 10.000 vatios máximo – 4 canales – 110-220 V, selector de interruptor 50/60 Hz – Serie Pro, sistema ligero. Producción profesional de audio y audio</t>
  </si>
  <si>
    <t>Altavoz para techo de 8", 2 vías, blanco.Cobertura cónica de 100°, SPL  máximo de 114dB, Rango de frecuencia de 52 Hz a 20 kHz,Transformador de tomas múltiples de baja saturación, Admite funcionamiento de 70 V, 100V u 8 ohmios</t>
  </si>
  <si>
    <t>MIC2.K-500 cable de micrófono a granel de 500 pies.  Cable vertical 209-2320 2 conductores 14G Cable de altavoz 1000ft</t>
  </si>
  <si>
    <t>Cable de altavoz de 2 conductores 14 AWG, blanco. 2 conductores, 500 pies</t>
  </si>
  <si>
    <t>Mezclador digital 20 entradas de función completa: 12 micrófonos, 4 micrófonos/línea (XLR/TRS Combo), 2 líneas estéreo (TRS), Talkback (XLR), USB 2 pista Salidas: 6 Aux(XLR), 2 estéreo (TRS), R/L principal (XLR), Cue (TRS), Monitor(TRS). Las salidas auxiliares TRS impulsan monitores intrauditivos (IEM) con cable directamente.</t>
  </si>
  <si>
    <t>HDMI a SDI, HDMI a 3G-SDI/HD-SDI. Resolución de entrada HDMI: 480i, 480P, 576i, 576P, 720P@50/60Hz, 1080i@50/60Hz, 1080p@24/25/30/50/60Hz.</t>
  </si>
  <si>
    <t>Convertidor SDI a HDMI con salida de bucle SDI. SDI to HDMI Converter with SDI Loop Out, 1080p HD-SDI / 3G-SDI/ SD-SDI to HDMI Video Audio Converter, BNC to HDMI Adapter for SDI Camera</t>
  </si>
  <si>
    <t>Monitor LED 27", FHD IPS 120HZ, HDMI, VGA HDR VESA</t>
  </si>
  <si>
    <t>Proyector láser 4K Brillo de 6500 lúmenes ISO Res en pantalla mejorada 4K Tecnología de color brillante, Relación de proyección de 1,35 a 2,2:1Entradas HDMI y HDBaseT / Salida HDMI Amplio desplazamiento de lente H&amp;V Corrección geométrica Capacidad de montaje de 360° Fuente de luz láser de hasta 30.000 hrs Conec Wi-Fi, LAN y NFC a bordo</t>
  </si>
  <si>
    <t>Pantalla 120" blanca. 16:9 WIDE, para proyector, blanca, control remoto</t>
  </si>
  <si>
    <t>Televisor Smart LED de 55 pulgadas. Resolución UHD 4K (3,840 × 2,160), frecuencia de actualización de 60 Hz, compatible con HDR10+, tecnología de mejora de color, 3 entradas HDMI, 1 puerto USB-A, conectividad Wi-Fi 5 y Bluetooth TH,Q-symohony, sistema operativo para Smart TV, control remoto incluido.</t>
  </si>
  <si>
    <t>Soporte de techo para proyector 360° extensible 1100mm hasta 30lb</t>
  </si>
  <si>
    <t>Computadora portátil de 15.6 pulgadas con pantalla Full HD de 144 Hz, intel core i7, NVIDIA Geforce RTX 4050, 16 GB de memoria DDR4, SSD NVMe de 512 GB, conectividad inalámbrica Wi-Fi 6E, win 11</t>
  </si>
  <si>
    <t>Servidor (pantalla integrada, Discusión, Votación, Interpretación, 4×RJ45, Compactibles con micrófonos inalámbricos, Gestión web,Grabación por  USB , Seguimiento de cámara por matrix, Interpretación por FHSS , Respaldo en caliente de doble servidor, Salida de grupo).</t>
  </si>
  <si>
    <t>Módulo de presidente (discusión, cuello de ganso, empotrado). Alimentación 48 VDC, respuesta en frecuencia 20 Hz – 20 kHz., &gt;90 dB,  pantalla de 4.3" resolución 800 x 480, conexión CAT 5/ CAT 6 o inalambrico 5GHz alimentada por Poe.</t>
  </si>
  <si>
    <t>Módulo de delegado (discusión, cuello de ganso, empotrado). Alimentación 48 VDC, respuesta en frecuencia 20 Hz – 20 kHz., &gt;90 dB,  pantalla de 4.3" resolución 800 x 480, conexión CAT 6 o inalambrico 5GHz alimentada por Poe.</t>
  </si>
  <si>
    <t>Sistema de terminales de votación e interpretación</t>
  </si>
  <si>
    <t>Software de gestión de conferencias inteligente</t>
  </si>
  <si>
    <t>Cable Ethernet categoría 5e. Parámetros técnicos: tipo: cable blindado; longitud: 20 metros; velocidad de transmisión: 100 Mbps; conductor de cobre; blindaje de lámina de aluminio y malla trenzada; cubierta de PVC; conectores RJ45 con contactos chapados en oro y carcasa de blindaje niquelada; diámetro exterior de 6 mm; color gris.</t>
  </si>
  <si>
    <t>Cámara domo HD. Flujo de imagen: salida de doble flujo. Protocolos de red: RTSP, RTMP, ONVIF o equivalentes. Alimentación: entrada DC 12 V. Parámetros PTZ: rotación horizontal ±170°; rotación vertical -30°; velocidad de control horizontal de 0.1 a 100°/s; velocidad de control vertical de 0.1 a 30°/s; velocidad de preajuste: horizontal 60°/s y vertical 30°/s.</t>
  </si>
  <si>
    <t>Matriz de video SDI. Salidas de video multiformato: compatible con HDMI, SDI, USB y red LAN (función PoE opcional). Transmisión SDI en formato 1080P60 hasta 100 metros. Soporta formatos de salida 1080P60/50/30/25/59.94/29.97, 1080I60/50/59.94 y 720P60/50/59.94. Interfaz de red con soporte de compresión H.265.</t>
  </si>
  <si>
    <t>Convertidor SDI a HDMI</t>
  </si>
  <si>
    <t xml:space="preserve">HD HDMI/SDI collector </t>
  </si>
  <si>
    <t>Sistema de seguimiento automático de cámara</t>
  </si>
  <si>
    <t>Cable de video SDI. Parámetros técnicos: cable coaxial blindado doble tipo 75-5; longitud: 200 metros por rollo; conductor de cobre refinado; aislamiento de polietileno o material equivalente; cubierta exterior de PVC resistente al desgaste; blindaje con lámina de aluminio y malla de cobre estañado; impedancia: 75 ohmios; diámetro exterior: 7 mm.</t>
  </si>
  <si>
    <t>Conector BNC</t>
  </si>
  <si>
    <t>Cable HDMI de fibra óptica. Parámetros técnicos: compatible con HDMI 2.0; velocidad de transmisión de 18 Gbps (6 Gbps por canal); soporte de resolución 4K@60 Hz, 1080p, 1080i y 720p; longitud de onda de operación 850 nm; voltaje de operación 5.0 ± 0.25 V; consumo del módulo ≤600 mW; conector HDMI tipo A; fibra óptica multimodo 4 x opti</t>
  </si>
  <si>
    <t>Cable de red categoría 5 con doble blindaje.</t>
  </si>
  <si>
    <t>Switch L2+ administrable. Switch de red competitivo en rendimiento y precio, con puertos Gigabit Ethernet, función PoE y administración de red avanzada.</t>
  </si>
  <si>
    <t>Contrato de soporte para switch administrable. Cobertura de 1 año con soporte técnico 24x7.</t>
  </si>
  <si>
    <t>Servicios de instalación: montaje, prueba y puesta en marcha. La solución incluye: instalación, configuración y puesta en marcha del software más capacitación para su uso óptimo, materiales para la instalación del sistema integral de audio y video conferencia.</t>
  </si>
  <si>
    <t>INSTALACIONES SANITARIAS</t>
  </si>
  <si>
    <t>Desmonte de lavamanos</t>
  </si>
  <si>
    <t>Desmonte de inodoro</t>
  </si>
  <si>
    <t>Desmonte de  tope de granito</t>
  </si>
  <si>
    <t>Desmonte de urinal</t>
  </si>
  <si>
    <t>Desmonte de fregadero simple</t>
  </si>
  <si>
    <t>Suministro e Instalación de lavamanos para empotrar blanco, incluye mezcladora y salida</t>
  </si>
  <si>
    <t>Suministro e Instalación de lavamanos de pedestal blanco, incluye mezcladora y salida</t>
  </si>
  <si>
    <t>Suministro e instalación de urinal, incluye salida</t>
  </si>
  <si>
    <t>Suministro e Instalación de inodoros blanco con asiento elongado, incluye salida</t>
  </si>
  <si>
    <t>Suministro e instalación Válvula compuerta 3/4" PPR</t>
  </si>
  <si>
    <t>Suministro e instalación de tope de granito natural español blanco polar, zócalos a 10cm y faldas a 20cm, terminación canto pulido, incluye huecos para colocación undermount y transporte. En los dos baños (VER DETALLE)</t>
  </si>
  <si>
    <t>P.A.</t>
  </si>
  <si>
    <t>Desagüe de piso de 2", incluye salida sanitaria y parrilla de acero inoxidable</t>
  </si>
  <si>
    <t>Suministro e instalación de división fenólica en los dos baños, incluye puertas  (VER DETALLE)</t>
  </si>
  <si>
    <t>Suministro y colocación de espejo rectangular de 0.77 x 2.00 m fijo, incluye transporte</t>
  </si>
  <si>
    <t>Suministro e instalación de dispensador de papel higiénico</t>
  </si>
  <si>
    <t>Suministro e instalación de dispensador de papel toalla</t>
  </si>
  <si>
    <t>Suministro e instalación de dispensador de jabón</t>
  </si>
  <si>
    <t>Suministro e instalación de barra de apoyo en baño</t>
  </si>
  <si>
    <t>Suministro e instalación de barra de seguridad para discapacitados</t>
  </si>
  <si>
    <t>Zafacón de plástico pequeño 3 GL</t>
  </si>
  <si>
    <t>Zafacón de plástico grande 13 GL</t>
  </si>
  <si>
    <t>Suministro e instalación de fregadero acero inoxidable simple, incluye salida y mezcladora</t>
  </si>
  <si>
    <t>Reubicación de tubería de 2" y de 1/2" (segundo nivel)</t>
  </si>
  <si>
    <t>PISOS</t>
  </si>
  <si>
    <t>Desmonte piso de vinil, área de rampa</t>
  </si>
  <si>
    <t>Construcción de rampa para personas discapacitadas en hormigón f'c = 210 kg/cm² , reforzada con fibra Monofilamentada con Dosis de 1.32 lib/m3,rateada y frotada</t>
  </si>
  <si>
    <t>Suministro y colocación de piso en vinil</t>
  </si>
  <si>
    <t xml:space="preserve">M2 </t>
  </si>
  <si>
    <t>Suministro y colocación de zócalo en vinil</t>
  </si>
  <si>
    <t>ML</t>
  </si>
  <si>
    <t>Suministro y colocación de pasamano de acero inoxidable grado 304, 4.80ml. (VER DETALLE)</t>
  </si>
  <si>
    <r>
      <t>Suministro y colocación porcelanato</t>
    </r>
    <r>
      <rPr>
        <sz val="11"/>
        <color rgb="FFFF0000"/>
        <rFont val="Calibri"/>
        <family val="2"/>
        <scheme val="minor"/>
      </rPr>
      <t xml:space="preserve"> </t>
    </r>
    <r>
      <rPr>
        <sz val="11"/>
        <rFont val="Calibri"/>
        <family val="2"/>
        <scheme val="minor"/>
      </rPr>
      <t xml:space="preserve">Romano 50X50 importado </t>
    </r>
  </si>
  <si>
    <t>Zócalos porcelanato Romano</t>
  </si>
  <si>
    <t>Ml</t>
  </si>
  <si>
    <t>Suministro e instalación de piso en plywood</t>
  </si>
  <si>
    <t>Suministro e instalación de alfombra modular, incluye reductor y zócalo de  PVC</t>
  </si>
  <si>
    <t>REVESTIMIENTO EN BAÑOS</t>
  </si>
  <si>
    <t>Suministro y colocación de cerámica Europea de buena calidad 0.30m x 0.60m</t>
  </si>
  <si>
    <t>REVESTIMIENTO EN COCINA</t>
  </si>
  <si>
    <t xml:space="preserve">PUERTAS </t>
  </si>
  <si>
    <t>Desmonte puertas y divisiones en cabinas de baños</t>
  </si>
  <si>
    <t xml:space="preserve">Desmonte puertas  </t>
  </si>
  <si>
    <t>Suministro e instalación de puertas de polimetal  1.00 m x 2.10m , incluye llavín.</t>
  </si>
  <si>
    <t>Suministro e instalación de puertas de polimetal  0.90 m x 2.10m , incluye llavín.</t>
  </si>
  <si>
    <t xml:space="preserve">Suministro e instalación de puerta flotante pivotante 0.90m x 2.10m, en vidrio templado; terminación canteada, soportes en acero inoxidable, cerrador hidráulico de piso y cerradura de piso. Incluye transporte y Vinil Frost decorativo </t>
  </si>
  <si>
    <t>Suministro e instalación de puerta plegable PVC, 0.80m x 1.85m</t>
  </si>
  <si>
    <t>GABINETES</t>
  </si>
  <si>
    <t>Desmonte de gabinete de piso y pared</t>
  </si>
  <si>
    <t>P.A</t>
  </si>
  <si>
    <t>Gabinete de piso, todo costo (0.66m x 2.53m)</t>
  </si>
  <si>
    <t>Gabinete de pared, todo costo (0.90m x 2.53m), incluye gavetas</t>
  </si>
  <si>
    <t>PINTURA</t>
  </si>
  <si>
    <t>Pintura acrílica superior Int/ext.</t>
  </si>
  <si>
    <t>SEÑALIZACIÓN</t>
  </si>
  <si>
    <t>Señalética informativa "HOMBRES",  PVC rotulado en vinil de corte</t>
  </si>
  <si>
    <t>Señalética informativa "MUJERES", PVC rotulado en vinil de corte</t>
  </si>
  <si>
    <t>Señalética informativa "COCINA",  PVC rotulado en vinil de corte</t>
  </si>
  <si>
    <t>Señalética informativa "DEPOSITO",  PVC rotulado en vinil de corte</t>
  </si>
  <si>
    <t>Señalética informativa "DEPOSITO DE EQUIPOS ",  PVC rotulado en vinil de corte</t>
  </si>
  <si>
    <t>Señalética informativa "OFICINA",  PVC rotulado en vinil de corte</t>
  </si>
  <si>
    <t>EBANISTERÍA</t>
  </si>
  <si>
    <t>Trabajos integrales de ebanistería para tratamiento, reparación, lijado, preparación, pintura y protección de mobiliario y elementos de madera, incluyendo 36 escritorios, 36 butacas, 18 sillas, 2 sillones, 7 butacas talladas, 1 podio, 1 escritorio compuesto por 3 mesas con cambio de plywood, centro y vinyl, 1 mesa lateral, 4 postes de banderas, puertas de entrada principal y 4 puertas/portones laterales del fondo (ver detalles en la visita); los trabajos comprenden lijado hasta descubrir la madera, reparación y preparación de superficies, perforaciones selectivas e inyección de productos contra plagas, aplicación de tratamientos preventivos y correctivos, fumigación de las áreas afectadas incluyendo la parte inferior del piso, desmontaje y reinstalación de puertas y portones (si es necesario), así como todo el acarreo, manipulación, traslado interno, subida y bajada de las piezas desde el segundo nivel, transporte al área de trabajo, tratamiento, reparación, pintura, retorno, montaje y colocación final, incluyendo materiales, mano de obra y equipos.</t>
  </si>
  <si>
    <t>MISCELÁNEOS</t>
  </si>
  <si>
    <t>Limpieza continua y final</t>
  </si>
  <si>
    <t>----------------</t>
  </si>
  <si>
    <t>SUB-TOTAL   (RD$) :</t>
  </si>
  <si>
    <t>SUB-TOTAL GENERAL  (RD$) :</t>
  </si>
  <si>
    <t xml:space="preserve">Más: </t>
  </si>
  <si>
    <t>Gastos Indirectos:</t>
  </si>
  <si>
    <t>DIRECCIÓN TÉCNICA:</t>
  </si>
  <si>
    <t>SEGUROS Y FIANZAS:</t>
  </si>
  <si>
    <t>GASTOS ADMINISTRATIVOS:</t>
  </si>
  <si>
    <t>TRANSPORTE:</t>
  </si>
  <si>
    <t>LEY 686:</t>
  </si>
  <si>
    <t>ITBIS, NORMA DGII 07-2007:</t>
  </si>
  <si>
    <t>IMPREVISTOS</t>
  </si>
  <si>
    <t>CODIA</t>
  </si>
  <si>
    <t>Total de Gastos Indirectos (RD$) :</t>
  </si>
  <si>
    <t xml:space="preserve"> TOTAL GENERAL PRESUPUESTADO (RD$):</t>
  </si>
  <si>
    <t>FECHA: 10/9/2026</t>
  </si>
  <si>
    <r>
      <t>UBICACIÓN</t>
    </r>
    <r>
      <rPr>
        <b/>
        <u/>
        <sz val="14"/>
        <rFont val="Calibri"/>
        <family val="2"/>
      </rPr>
      <t>: PALACIO MUNICIPAL</t>
    </r>
  </si>
  <si>
    <t>Suministro y colocación de aislante acústico a todo costo. Incluye paneles absorbentes, espuma, fibra, bass straps en esquinas.</t>
  </si>
  <si>
    <t>Colocación de panel pvc decorativo para pared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</si>
</sst>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0.00_);_(&quot;$&quot;* \(#,##0.00\);_(&quot;$&quot;* &quot;-&quot;??_);_(@_)"/>
    <numFmt numFmtId="43" formatCode="_(* #,##0.00_);_(* \(#,##0.00\);_(* &quot;-&quot;??_);_(@_)"/>
    <numFmt numFmtId="164" formatCode="[$-409]d\-mmm\-yy;@"/>
    <numFmt numFmtId="165" formatCode="#,##0.0"/>
    <numFmt numFmtId="166" formatCode="_(* #,##0.000_);_(* \(#,##0.000\);_(* &quot;-&quot;??_);_(@_)"/>
    <numFmt numFmtId="167" formatCode="&quot; - &quot;\(0.00%\)"/>
    <numFmt numFmtId="168" formatCode="_(&quot;RD$&quot;* #,##0.00_);_(&quot;RD$&quot;* \(#,##0.00\);_(&quot;RD$&quot;* &quot;-&quot;??_);_(@_)"/>
    <numFmt numFmtId="169" formatCode="_-&quot;RD$&quot;* #,##0.00_-;\-&quot;RD$&quot;* #,##0.00_-;_-&quot;RD$&quot;* &quot;-&quot;??_-;_-@_-"/>
    <numFmt numFmtId="170" formatCode="0.0"/>
  </numFmts>
  <fonts count="38">
    <font>
      <sz val="11"/>
      <color theme="1"/>
      <name val="Calibri"/>
      <family val="2"/>
      <scheme val="minor"/>
    </font>
    <font>
      <sz val="11"/>
      <color theme="1"/>
      <name val="Calibri"/>
      <family val="2"/>
      <scheme val="minor"/>
    </font>
    <font>
      <sz val="11"/>
      <color rgb="FFFF0000"/>
      <name val="Calibri"/>
      <family val="2"/>
      <scheme val="minor"/>
    </font>
    <font>
      <sz val="12"/>
      <name val="TimesNewRomanPS"/>
    </font>
    <font>
      <b/>
      <sz val="15"/>
      <color indexed="8"/>
      <name val="Calibri"/>
      <family val="2"/>
      <scheme val="minor"/>
    </font>
    <font>
      <b/>
      <sz val="14"/>
      <color indexed="8"/>
      <name val="Calibri"/>
      <family val="2"/>
      <scheme val="minor"/>
    </font>
    <font>
      <b/>
      <sz val="12"/>
      <color indexed="8"/>
      <name val="Calibri"/>
      <family val="2"/>
      <scheme val="minor"/>
    </font>
    <font>
      <sz val="12"/>
      <color indexed="8"/>
      <name val="Calibri"/>
      <family val="2"/>
      <scheme val="minor"/>
    </font>
    <font>
      <sz val="14"/>
      <name val="Calibri"/>
      <family val="2"/>
      <scheme val="minor"/>
    </font>
    <font>
      <b/>
      <sz val="13"/>
      <color indexed="8"/>
      <name val="Calibri"/>
      <family val="2"/>
      <scheme val="minor"/>
    </font>
    <font>
      <b/>
      <u/>
      <sz val="13"/>
      <color indexed="8"/>
      <name val="Calibri"/>
      <family val="2"/>
      <scheme val="minor"/>
    </font>
    <font>
      <b/>
      <sz val="13"/>
      <name val="Calibri"/>
      <family val="2"/>
      <scheme val="minor"/>
    </font>
    <font>
      <sz val="13"/>
      <color rgb="FF000000"/>
      <name val="Calibri"/>
      <family val="2"/>
      <scheme val="minor"/>
    </font>
    <font>
      <sz val="13"/>
      <name val="Calibri"/>
      <family val="2"/>
      <scheme val="minor"/>
    </font>
    <font>
      <b/>
      <sz val="12"/>
      <name val="Calibri"/>
      <family val="2"/>
      <scheme val="minor"/>
    </font>
    <font>
      <sz val="12"/>
      <color rgb="FF000000"/>
      <name val="Calibri"/>
      <family val="2"/>
      <scheme val="minor"/>
    </font>
    <font>
      <sz val="12"/>
      <name val="Calibri"/>
      <family val="2"/>
      <scheme val="minor"/>
    </font>
    <font>
      <sz val="12"/>
      <color rgb="FFFF0000"/>
      <name val="Calibri"/>
      <family val="2"/>
      <scheme val="minor"/>
    </font>
    <font>
      <sz val="12"/>
      <color theme="1"/>
      <name val="Calibri"/>
      <family val="2"/>
      <scheme val="minor"/>
    </font>
    <font>
      <sz val="11"/>
      <color theme="1"/>
      <name val="Times New Roman"/>
      <family val="1"/>
    </font>
    <font>
      <sz val="11"/>
      <name val="Calibri"/>
      <family val="2"/>
      <scheme val="minor"/>
    </font>
    <font>
      <sz val="12"/>
      <color rgb="FFFF0000"/>
      <name val="Open Sans"/>
      <family val="2"/>
    </font>
    <font>
      <b/>
      <sz val="12"/>
      <color rgb="FF000000"/>
      <name val="Calibri"/>
      <family val="2"/>
      <scheme val="minor"/>
    </font>
    <font>
      <b/>
      <u/>
      <sz val="12"/>
      <color indexed="8"/>
      <name val="Calibri"/>
      <family val="2"/>
      <scheme val="minor"/>
    </font>
    <font>
      <b/>
      <u/>
      <sz val="12"/>
      <color indexed="8"/>
      <name val="Calibri"/>
      <family val="2"/>
    </font>
    <font>
      <b/>
      <u/>
      <sz val="11"/>
      <color indexed="8"/>
      <name val="Calibri"/>
      <family val="2"/>
    </font>
    <font>
      <sz val="12"/>
      <color indexed="8"/>
      <name val="Calibri "/>
    </font>
    <font>
      <u/>
      <sz val="12"/>
      <color indexed="8"/>
      <name val="Calibri"/>
      <family val="2"/>
      <scheme val="minor"/>
    </font>
    <font>
      <sz val="13"/>
      <color indexed="8"/>
      <name val="Calibri"/>
      <family val="2"/>
      <scheme val="minor"/>
    </font>
    <font>
      <sz val="10"/>
      <name val="Arial"/>
      <family val="2"/>
    </font>
    <font>
      <b/>
      <sz val="14"/>
      <name val="Calibri"/>
      <family val="2"/>
      <scheme val="minor"/>
    </font>
    <font>
      <sz val="12"/>
      <name val="Times New Roman"/>
      <family val="1"/>
    </font>
    <font>
      <b/>
      <sz val="12"/>
      <name val="Times New Roman"/>
      <family val="1"/>
    </font>
    <font>
      <b/>
      <sz val="14"/>
      <name val="Times New Roman"/>
      <family val="1"/>
    </font>
    <font>
      <b/>
      <sz val="11"/>
      <name val="Calibri"/>
      <family val="2"/>
      <scheme val="minor"/>
    </font>
    <font>
      <b/>
      <u/>
      <sz val="14"/>
      <name val="Calibri"/>
      <family val="2"/>
      <scheme val="minor"/>
    </font>
    <font>
      <b/>
      <u/>
      <sz val="14"/>
      <name val="Calibri"/>
      <family val="2"/>
    </font>
    <font>
      <sz val="14"/>
      <color theme="1"/>
      <name val="Calibri"/>
      <family val="2"/>
      <scheme val="minor"/>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theme="1"/>
      </top>
      <bottom style="medium">
        <color indexed="64"/>
      </bottom>
      <diagonal/>
    </border>
    <border>
      <left/>
      <right/>
      <top style="medium">
        <color theme="1"/>
      </top>
      <bottom style="medium">
        <color indexed="64"/>
      </bottom>
      <diagonal/>
    </border>
    <border>
      <left/>
      <right style="medium">
        <color indexed="64"/>
      </right>
      <top style="medium">
        <color theme="1"/>
      </top>
      <bottom style="medium">
        <color indexed="64"/>
      </bottom>
      <diagonal/>
    </border>
  </borders>
  <cellStyleXfs count="8">
    <xf numFmtId="0" fontId="0"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168" fontId="29" fillId="0" borderId="0" applyFont="0" applyFill="0" applyBorder="0" applyAlignment="0" applyProtection="0"/>
    <xf numFmtId="170" fontId="3" fillId="0" borderId="0" applyFont="0" applyFill="0" applyBorder="0" applyAlignment="0" applyProtection="0"/>
  </cellStyleXfs>
  <cellXfs count="181">
    <xf numFmtId="0" fontId="0" fillId="0" borderId="0" xfId="0"/>
    <xf numFmtId="0" fontId="8" fillId="0" borderId="5" xfId="1" applyFont="1" applyBorder="1" applyAlignment="1">
      <alignment horizontal="center"/>
    </xf>
    <xf numFmtId="165" fontId="9" fillId="0" borderId="9" xfId="1" applyNumberFormat="1" applyFont="1" applyBorder="1" applyAlignment="1">
      <alignment horizontal="center" vertical="center"/>
    </xf>
    <xf numFmtId="0" fontId="9" fillId="0" borderId="10" xfId="1" applyFont="1" applyBorder="1" applyAlignment="1">
      <alignment horizontal="center"/>
    </xf>
    <xf numFmtId="39" fontId="9" fillId="0" borderId="10" xfId="1" applyNumberFormat="1" applyFont="1" applyBorder="1" applyAlignment="1">
      <alignment horizontal="center"/>
    </xf>
    <xf numFmtId="39" fontId="9" fillId="0" borderId="11" xfId="1" applyNumberFormat="1" applyFont="1" applyBorder="1" applyAlignment="1">
      <alignment horizontal="center"/>
    </xf>
    <xf numFmtId="4" fontId="11" fillId="0" borderId="13" xfId="1" applyNumberFormat="1" applyFont="1" applyBorder="1" applyAlignment="1">
      <alignment horizontal="center" vertical="center"/>
    </xf>
    <xf numFmtId="0" fontId="1" fillId="0" borderId="0" xfId="0" applyFont="1"/>
    <xf numFmtId="39" fontId="12" fillId="0" borderId="12" xfId="2" applyNumberFormat="1" applyFont="1" applyBorder="1" applyAlignment="1">
      <alignment horizontal="center" vertical="center"/>
    </xf>
    <xf numFmtId="2" fontId="13" fillId="0" borderId="14" xfId="3" applyNumberFormat="1" applyFont="1" applyFill="1" applyBorder="1" applyAlignment="1">
      <alignment horizontal="center" vertical="center"/>
    </xf>
    <xf numFmtId="2" fontId="13" fillId="0" borderId="12" xfId="3" applyNumberFormat="1" applyFont="1" applyFill="1" applyBorder="1" applyAlignment="1">
      <alignment horizontal="center" vertical="center"/>
    </xf>
    <xf numFmtId="43" fontId="11" fillId="0" borderId="8" xfId="3" applyFont="1" applyFill="1" applyBorder="1"/>
    <xf numFmtId="4" fontId="14" fillId="0" borderId="13" xfId="1" applyNumberFormat="1" applyFont="1" applyBorder="1" applyAlignment="1">
      <alignment horizontal="center" vertical="center"/>
    </xf>
    <xf numFmtId="0" fontId="6" fillId="0" borderId="12" xfId="1" applyFont="1" applyBorder="1" applyAlignment="1">
      <alignment horizontal="left" wrapText="1"/>
    </xf>
    <xf numFmtId="39" fontId="15" fillId="0" borderId="12" xfId="2" applyNumberFormat="1" applyFont="1" applyBorder="1" applyAlignment="1">
      <alignment horizontal="center" vertical="center"/>
    </xf>
    <xf numFmtId="2" fontId="16" fillId="0" borderId="14" xfId="3" applyNumberFormat="1" applyFont="1" applyFill="1" applyBorder="1" applyAlignment="1">
      <alignment horizontal="center" vertical="center"/>
    </xf>
    <xf numFmtId="2" fontId="16" fillId="0" borderId="12" xfId="3" applyNumberFormat="1" applyFont="1" applyFill="1" applyBorder="1" applyAlignment="1">
      <alignment horizontal="center" vertical="center"/>
    </xf>
    <xf numFmtId="43" fontId="14" fillId="0" borderId="8" xfId="3" applyFont="1" applyFill="1" applyBorder="1"/>
    <xf numFmtId="4" fontId="16" fillId="0" borderId="13" xfId="1" applyNumberFormat="1" applyFont="1" applyBorder="1" applyAlignment="1">
      <alignment horizontal="center" vertical="center"/>
    </xf>
    <xf numFmtId="0" fontId="16" fillId="0" borderId="12" xfId="1" applyFont="1" applyBorder="1" applyAlignment="1">
      <alignment horizontal="left" wrapText="1"/>
    </xf>
    <xf numFmtId="4" fontId="16" fillId="0" borderId="15" xfId="0" applyNumberFormat="1" applyFont="1" applyBorder="1" applyAlignment="1" applyProtection="1">
      <alignment horizontal="right" vertical="center"/>
      <protection hidden="1"/>
    </xf>
    <xf numFmtId="0" fontId="16" fillId="0" borderId="12" xfId="2" applyFont="1" applyBorder="1" applyAlignment="1">
      <alignment horizontal="center" vertical="center"/>
    </xf>
    <xf numFmtId="4" fontId="16" fillId="2" borderId="17" xfId="3" applyNumberFormat="1" applyFont="1" applyFill="1" applyBorder="1" applyAlignment="1">
      <alignment horizontal="right" vertical="center"/>
    </xf>
    <xf numFmtId="4" fontId="16" fillId="2" borderId="15" xfId="0" applyNumberFormat="1" applyFont="1" applyFill="1" applyBorder="1" applyAlignment="1" applyProtection="1">
      <alignment horizontal="right" vertical="center"/>
      <protection hidden="1"/>
    </xf>
    <xf numFmtId="0" fontId="16" fillId="2" borderId="17" xfId="2" applyFont="1" applyFill="1" applyBorder="1" applyAlignment="1">
      <alignment horizontal="center" vertical="center"/>
    </xf>
    <xf numFmtId="4" fontId="16" fillId="0" borderId="19" xfId="1" applyNumberFormat="1" applyFont="1" applyBorder="1" applyAlignment="1">
      <alignment horizontal="center" vertical="center"/>
    </xf>
    <xf numFmtId="0" fontId="17" fillId="0" borderId="12" xfId="1" applyFont="1" applyBorder="1" applyAlignment="1">
      <alignment horizontal="left" wrapText="1"/>
    </xf>
    <xf numFmtId="43" fontId="16" fillId="0" borderId="12" xfId="3" quotePrefix="1" applyFont="1" applyFill="1" applyBorder="1" applyAlignment="1">
      <alignment horizontal="right" wrapText="1"/>
    </xf>
    <xf numFmtId="39" fontId="14" fillId="2" borderId="20" xfId="1" applyNumberFormat="1" applyFont="1" applyFill="1" applyBorder="1" applyAlignment="1">
      <alignment horizontal="right" vertical="center"/>
    </xf>
    <xf numFmtId="4" fontId="14" fillId="0" borderId="21" xfId="1" applyNumberFormat="1" applyFont="1" applyBorder="1" applyAlignment="1">
      <alignment horizontal="center" vertical="center"/>
    </xf>
    <xf numFmtId="0" fontId="14" fillId="0" borderId="19" xfId="1" applyFont="1" applyBorder="1" applyAlignment="1">
      <alignment horizontal="left" vertical="center" wrapText="1"/>
    </xf>
    <xf numFmtId="4" fontId="16" fillId="0" borderId="12" xfId="3" applyNumberFormat="1" applyFont="1" applyFill="1" applyBorder="1" applyAlignment="1">
      <alignment horizontal="right" vertical="center"/>
    </xf>
    <xf numFmtId="4" fontId="18" fillId="0" borderId="12" xfId="4" applyNumberFormat="1" applyFont="1" applyBorder="1" applyAlignment="1">
      <alignment horizontal="center" vertical="center"/>
    </xf>
    <xf numFmtId="0" fontId="2" fillId="0" borderId="0" xfId="0" applyFont="1"/>
    <xf numFmtId="0" fontId="14" fillId="2" borderId="19" xfId="1" applyFont="1" applyFill="1" applyBorder="1" applyAlignment="1">
      <alignment horizontal="left" vertical="center" wrapText="1"/>
    </xf>
    <xf numFmtId="0" fontId="14" fillId="2" borderId="18" xfId="1" applyFont="1" applyFill="1" applyBorder="1" applyAlignment="1">
      <alignment horizontal="left" vertical="center" wrapText="1"/>
    </xf>
    <xf numFmtId="0" fontId="16" fillId="0" borderId="19" xfId="1" applyFont="1" applyBorder="1" applyAlignment="1">
      <alignment horizontal="left" vertical="center" wrapText="1"/>
    </xf>
    <xf numFmtId="39" fontId="7" fillId="0" borderId="12" xfId="5" applyNumberFormat="1" applyFont="1" applyBorder="1" applyAlignment="1" applyProtection="1">
      <alignment horizontal="right" vertical="center"/>
      <protection hidden="1"/>
    </xf>
    <xf numFmtId="39" fontId="7" fillId="2" borderId="12" xfId="5" applyNumberFormat="1" applyFont="1" applyFill="1" applyBorder="1" applyAlignment="1" applyProtection="1">
      <alignment horizontal="center" vertical="center"/>
      <protection hidden="1"/>
    </xf>
    <xf numFmtId="39" fontId="7" fillId="2" borderId="12" xfId="5" applyNumberFormat="1" applyFont="1" applyFill="1" applyBorder="1" applyAlignment="1" applyProtection="1">
      <alignment horizontal="right" vertical="center"/>
      <protection hidden="1"/>
    </xf>
    <xf numFmtId="0" fontId="6" fillId="2" borderId="12" xfId="5" applyFont="1" applyFill="1" applyBorder="1" applyAlignment="1" applyProtection="1">
      <alignment horizontal="left" vertical="center"/>
      <protection hidden="1"/>
    </xf>
    <xf numFmtId="0" fontId="19" fillId="0" borderId="12" xfId="0" applyFont="1" applyBorder="1" applyAlignment="1">
      <alignment horizontal="center" vertical="center"/>
    </xf>
    <xf numFmtId="39" fontId="14" fillId="2" borderId="8" xfId="1" applyNumberFormat="1" applyFont="1" applyFill="1" applyBorder="1" applyAlignment="1">
      <alignment horizontal="right" vertical="center"/>
    </xf>
    <xf numFmtId="4" fontId="0" fillId="0" borderId="0" xfId="0" applyNumberFormat="1"/>
    <xf numFmtId="43" fontId="16" fillId="0" borderId="17" xfId="3" quotePrefix="1" applyFont="1" applyFill="1" applyBorder="1" applyAlignment="1">
      <alignment horizontal="right" wrapText="1"/>
    </xf>
    <xf numFmtId="43" fontId="16" fillId="0" borderId="12" xfId="3" applyFont="1" applyFill="1" applyBorder="1" applyAlignment="1">
      <alignment horizontal="right"/>
    </xf>
    <xf numFmtId="39" fontId="22" fillId="0" borderId="20" xfId="2" applyNumberFormat="1" applyFont="1" applyBorder="1"/>
    <xf numFmtId="4" fontId="16" fillId="0" borderId="13" xfId="1" applyNumberFormat="1" applyFont="1" applyBorder="1" applyAlignment="1">
      <alignment vertical="center"/>
    </xf>
    <xf numFmtId="4" fontId="16" fillId="0" borderId="12" xfId="0" applyNumberFormat="1" applyFont="1" applyBorder="1" applyAlignment="1">
      <alignment horizontal="center"/>
    </xf>
    <xf numFmtId="4" fontId="16" fillId="0" borderId="14" xfId="0" applyNumberFormat="1" applyFont="1" applyBorder="1" applyAlignment="1">
      <alignment horizontal="right"/>
    </xf>
    <xf numFmtId="0" fontId="16" fillId="0" borderId="22" xfId="2" applyFont="1" applyBorder="1" applyAlignment="1">
      <alignment horizontal="center"/>
    </xf>
    <xf numFmtId="0" fontId="16" fillId="0" borderId="22" xfId="1" applyFont="1" applyBorder="1" applyAlignment="1">
      <alignment horizontal="right"/>
    </xf>
    <xf numFmtId="0" fontId="14" fillId="0" borderId="22" xfId="1" applyFont="1" applyBorder="1" applyAlignment="1">
      <alignment horizontal="right"/>
    </xf>
    <xf numFmtId="4" fontId="14" fillId="0" borderId="4" xfId="1" applyNumberFormat="1" applyFont="1" applyBorder="1" applyAlignment="1">
      <alignment vertical="center"/>
    </xf>
    <xf numFmtId="0" fontId="14" fillId="0" borderId="5" xfId="1" applyFont="1" applyBorder="1"/>
    <xf numFmtId="0" fontId="14" fillId="0" borderId="5" xfId="1" applyFont="1" applyBorder="1" applyAlignment="1">
      <alignment horizontal="center" vertical="center"/>
    </xf>
    <xf numFmtId="0" fontId="11" fillId="0" borderId="5" xfId="1" applyFont="1" applyBorder="1" applyAlignment="1">
      <alignment horizontal="center" vertical="center"/>
    </xf>
    <xf numFmtId="0" fontId="11" fillId="0" borderId="23" xfId="1" applyFont="1" applyBorder="1" applyAlignment="1">
      <alignment horizontal="right" vertical="center"/>
    </xf>
    <xf numFmtId="4" fontId="11" fillId="0" borderId="24" xfId="1" applyNumberFormat="1" applyFont="1" applyBorder="1" applyAlignment="1">
      <alignment horizontal="right"/>
    </xf>
    <xf numFmtId="4" fontId="23" fillId="0" borderId="7" xfId="1" applyNumberFormat="1" applyFont="1" applyBorder="1" applyAlignment="1">
      <alignment horizontal="center" vertical="center"/>
    </xf>
    <xf numFmtId="0" fontId="7" fillId="0" borderId="0" xfId="1" applyFont="1" applyAlignment="1">
      <alignment horizontal="centerContinuous"/>
    </xf>
    <xf numFmtId="0" fontId="24" fillId="0" borderId="0" xfId="1" applyFont="1" applyAlignment="1">
      <alignment horizontal="center" vertical="center"/>
    </xf>
    <xf numFmtId="0" fontId="23" fillId="0" borderId="0" xfId="1" applyFont="1" applyAlignment="1">
      <alignment horizontal="center" vertical="center"/>
    </xf>
    <xf numFmtId="0" fontId="6" fillId="0" borderId="0" xfId="1" applyFont="1" applyAlignment="1">
      <alignment horizontal="right"/>
    </xf>
    <xf numFmtId="4" fontId="7" fillId="0" borderId="0" xfId="1" applyNumberFormat="1" applyFont="1" applyAlignment="1">
      <alignment horizontal="right"/>
    </xf>
    <xf numFmtId="4" fontId="7" fillId="0" borderId="8" xfId="1" applyNumberFormat="1" applyFont="1" applyBorder="1" applyAlignment="1">
      <alignment horizontal="fill"/>
    </xf>
    <xf numFmtId="0" fontId="25" fillId="0" borderId="0" xfId="1" applyFont="1" applyAlignment="1">
      <alignment horizontal="center" vertical="center"/>
    </xf>
    <xf numFmtId="0" fontId="7" fillId="0" borderId="0" xfId="1" applyFont="1" applyAlignment="1">
      <alignment horizontal="right"/>
    </xf>
    <xf numFmtId="4" fontId="6" fillId="0" borderId="0" xfId="1" applyNumberFormat="1" applyFont="1" applyAlignment="1">
      <alignment horizontal="right"/>
    </xf>
    <xf numFmtId="4" fontId="6" fillId="0" borderId="8" xfId="1" applyNumberFormat="1" applyFont="1" applyBorder="1"/>
    <xf numFmtId="167" fontId="7" fillId="0" borderId="0" xfId="1" applyNumberFormat="1" applyFont="1" applyAlignment="1">
      <alignment horizontal="left" vertical="center"/>
    </xf>
    <xf numFmtId="4" fontId="26" fillId="0" borderId="8" xfId="0" applyNumberFormat="1" applyFont="1" applyBorder="1" applyAlignment="1">
      <alignment horizontal="right"/>
    </xf>
    <xf numFmtId="0" fontId="7" fillId="0" borderId="0" xfId="1" applyFont="1" applyAlignment="1">
      <alignment horizontal="left" vertical="center"/>
    </xf>
    <xf numFmtId="0" fontId="7" fillId="0" borderId="0" xfId="1" applyFont="1"/>
    <xf numFmtId="4" fontId="7" fillId="0" borderId="0" xfId="1" applyNumberFormat="1" applyFont="1"/>
    <xf numFmtId="167" fontId="7" fillId="0" borderId="0" xfId="1" applyNumberFormat="1" applyFont="1" applyAlignment="1">
      <alignment horizontal="center"/>
    </xf>
    <xf numFmtId="4" fontId="7" fillId="0" borderId="8" xfId="1" applyNumberFormat="1" applyFont="1" applyBorder="1" applyAlignment="1">
      <alignment horizontal="right"/>
    </xf>
    <xf numFmtId="0" fontId="27" fillId="0" borderId="0" xfId="1" applyFont="1" applyAlignment="1">
      <alignment horizontal="center"/>
    </xf>
    <xf numFmtId="0" fontId="9" fillId="0" borderId="0" xfId="1" applyFont="1" applyAlignment="1">
      <alignment horizontal="center"/>
    </xf>
    <xf numFmtId="0" fontId="28" fillId="0" borderId="0" xfId="1" applyFont="1" applyAlignment="1">
      <alignment horizontal="right"/>
    </xf>
    <xf numFmtId="0" fontId="10" fillId="0" borderId="0" xfId="1" applyFont="1" applyAlignment="1">
      <alignment horizontal="right"/>
    </xf>
    <xf numFmtId="4" fontId="9" fillId="0" borderId="8" xfId="1" applyNumberFormat="1" applyFont="1" applyBorder="1" applyAlignment="1">
      <alignment horizontal="right"/>
    </xf>
    <xf numFmtId="0" fontId="30" fillId="0" borderId="26" xfId="1" applyFont="1" applyBorder="1" applyAlignment="1">
      <alignment horizontal="right"/>
    </xf>
    <xf numFmtId="0" fontId="16" fillId="0" borderId="0" xfId="1" applyFont="1"/>
    <xf numFmtId="0" fontId="31" fillId="0" borderId="0" xfId="1" applyFont="1" applyAlignment="1">
      <alignment horizontal="center" vertical="center"/>
    </xf>
    <xf numFmtId="0" fontId="16" fillId="0" borderId="0" xfId="1" applyFont="1" applyAlignment="1">
      <alignment horizontal="center"/>
    </xf>
    <xf numFmtId="0" fontId="31" fillId="0" borderId="0" xfId="1" applyFont="1"/>
    <xf numFmtId="0" fontId="1" fillId="0" borderId="0" xfId="0" applyFont="1" applyAlignment="1">
      <alignment vertical="center"/>
    </xf>
    <xf numFmtId="0" fontId="1" fillId="0" borderId="0" xfId="0" applyFont="1" applyAlignment="1">
      <alignment horizontal="center" vertical="center"/>
    </xf>
    <xf numFmtId="4" fontId="14" fillId="0" borderId="1" xfId="1" applyNumberFormat="1" applyFont="1" applyBorder="1" applyAlignment="1">
      <alignment vertical="center"/>
    </xf>
    <xf numFmtId="0" fontId="16" fillId="0" borderId="2" xfId="1" applyFont="1" applyBorder="1" applyAlignment="1">
      <alignment horizontal="center"/>
    </xf>
    <xf numFmtId="39" fontId="14" fillId="0" borderId="2" xfId="1" applyNumberFormat="1" applyFont="1" applyBorder="1" applyAlignment="1">
      <alignment horizontal="center"/>
    </xf>
    <xf numFmtId="4" fontId="34" fillId="0" borderId="4" xfId="2" applyNumberFormat="1" applyFont="1" applyBorder="1" applyAlignment="1">
      <alignment vertical="center"/>
    </xf>
    <xf numFmtId="0" fontId="34" fillId="0" borderId="5" xfId="2" applyFont="1" applyBorder="1"/>
    <xf numFmtId="0" fontId="34" fillId="0" borderId="5" xfId="2" applyFont="1" applyBorder="1" applyAlignment="1">
      <alignment horizontal="center"/>
    </xf>
    <xf numFmtId="4" fontId="32" fillId="0" borderId="1" xfId="1" applyNumberFormat="1" applyFont="1" applyBorder="1" applyAlignment="1">
      <alignment vertical="center"/>
    </xf>
    <xf numFmtId="4" fontId="35" fillId="0" borderId="2" xfId="1" applyNumberFormat="1" applyFont="1" applyBorder="1" applyAlignment="1">
      <alignment horizontal="left" vertical="top"/>
    </xf>
    <xf numFmtId="4" fontId="35" fillId="0" borderId="2" xfId="1" applyNumberFormat="1" applyFont="1" applyBorder="1" applyAlignment="1">
      <alignment horizontal="center" vertical="center"/>
    </xf>
    <xf numFmtId="4" fontId="35" fillId="0" borderId="3" xfId="1" applyNumberFormat="1" applyFont="1" applyBorder="1" applyAlignment="1">
      <alignment horizontal="left" vertical="top"/>
    </xf>
    <xf numFmtId="4" fontId="35" fillId="0" borderId="4" xfId="1" applyNumberFormat="1" applyFont="1" applyBorder="1" applyAlignment="1">
      <alignment horizontal="left" vertical="top"/>
    </xf>
    <xf numFmtId="4" fontId="35" fillId="0" borderId="5" xfId="1" applyNumberFormat="1" applyFont="1" applyBorder="1" applyAlignment="1">
      <alignment horizontal="center" vertical="center"/>
    </xf>
    <xf numFmtId="4" fontId="35" fillId="0" borderId="6" xfId="1" applyNumberFormat="1" applyFont="1" applyBorder="1" applyAlignment="1">
      <alignment horizontal="left" vertical="top"/>
    </xf>
    <xf numFmtId="4" fontId="16" fillId="0" borderId="7" xfId="1" applyNumberFormat="1" applyFont="1" applyBorder="1" applyAlignment="1">
      <alignment vertical="center"/>
    </xf>
    <xf numFmtId="164" fontId="14" fillId="0" borderId="0" xfId="1" applyNumberFormat="1" applyFont="1" applyAlignment="1">
      <alignment horizontal="right"/>
    </xf>
    <xf numFmtId="164" fontId="14" fillId="0" borderId="8" xfId="1" applyNumberFormat="1" applyFont="1" applyBorder="1" applyAlignment="1">
      <alignment horizontal="right"/>
    </xf>
    <xf numFmtId="39" fontId="11" fillId="0" borderId="2" xfId="1" applyNumberFormat="1" applyFont="1" applyBorder="1" applyAlignment="1">
      <alignment horizontal="right"/>
    </xf>
    <xf numFmtId="39" fontId="11" fillId="0" borderId="3" xfId="1" applyNumberFormat="1" applyFont="1" applyBorder="1" applyAlignment="1">
      <alignment horizontal="right"/>
    </xf>
    <xf numFmtId="4" fontId="35" fillId="0" borderId="5" xfId="1" applyNumberFormat="1" applyFont="1" applyBorder="1" applyAlignment="1">
      <alignment horizontal="left" vertical="top"/>
    </xf>
    <xf numFmtId="0" fontId="14" fillId="0" borderId="18" xfId="1" applyFont="1" applyBorder="1" applyAlignment="1">
      <alignment horizontal="left" vertical="center" wrapText="1"/>
    </xf>
    <xf numFmtId="4" fontId="16" fillId="0" borderId="18" xfId="1" applyNumberFormat="1" applyFont="1" applyBorder="1" applyAlignment="1">
      <alignment horizontal="center" vertical="center"/>
    </xf>
    <xf numFmtId="0" fontId="16" fillId="0" borderId="18" xfId="1" applyFont="1" applyBorder="1" applyAlignment="1">
      <alignment horizontal="left" wrapText="1"/>
    </xf>
    <xf numFmtId="4" fontId="16" fillId="0" borderId="21" xfId="1" applyNumberFormat="1" applyFont="1" applyBorder="1" applyAlignment="1">
      <alignment horizontal="center" vertical="center"/>
    </xf>
    <xf numFmtId="0" fontId="16" fillId="0" borderId="19" xfId="1" applyFont="1" applyBorder="1" applyAlignment="1">
      <alignment vertical="center" wrapText="1"/>
    </xf>
    <xf numFmtId="4" fontId="18" fillId="0" borderId="12" xfId="4" applyNumberFormat="1" applyFont="1" applyBorder="1" applyAlignment="1">
      <alignment horizontal="right" vertical="center"/>
    </xf>
    <xf numFmtId="4" fontId="18" fillId="0" borderId="15" xfId="4" applyNumberFormat="1" applyFont="1" applyBorder="1" applyAlignment="1">
      <alignment horizontal="right" vertical="center"/>
    </xf>
    <xf numFmtId="0" fontId="1" fillId="0" borderId="12" xfId="0" applyFont="1" applyBorder="1" applyAlignment="1">
      <alignment horizontal="center" vertical="center"/>
    </xf>
    <xf numFmtId="0" fontId="1" fillId="0" borderId="12" xfId="0" applyFont="1" applyBorder="1"/>
    <xf numFmtId="0" fontId="16" fillId="0" borderId="17" xfId="2" applyFont="1" applyBorder="1" applyAlignment="1">
      <alignment horizontal="center" vertical="center"/>
    </xf>
    <xf numFmtId="0" fontId="1" fillId="0" borderId="12" xfId="0" applyFont="1" applyBorder="1" applyAlignment="1">
      <alignment vertical="center"/>
    </xf>
    <xf numFmtId="39" fontId="15" fillId="0" borderId="12" xfId="2" applyNumberFormat="1" applyFont="1" applyBorder="1" applyAlignment="1" applyProtection="1">
      <alignment horizontal="center" vertical="center"/>
      <protection hidden="1"/>
    </xf>
    <xf numFmtId="4" fontId="16" fillId="0" borderId="13" xfId="1" applyNumberFormat="1" applyFont="1" applyBorder="1" applyAlignment="1">
      <alignment horizontal="center"/>
    </xf>
    <xf numFmtId="0" fontId="16" fillId="0" borderId="12" xfId="1" applyFont="1" applyBorder="1" applyAlignment="1">
      <alignment wrapText="1"/>
    </xf>
    <xf numFmtId="4" fontId="18" fillId="0" borderId="12" xfId="1" applyNumberFormat="1" applyFont="1" applyBorder="1" applyAlignment="1" applyProtection="1">
      <alignment horizontal="right"/>
      <protection hidden="1"/>
    </xf>
    <xf numFmtId="39" fontId="18" fillId="0" borderId="12" xfId="1" applyNumberFormat="1" applyFont="1" applyBorder="1" applyAlignment="1">
      <alignment horizontal="center"/>
    </xf>
    <xf numFmtId="2" fontId="16" fillId="0" borderId="12" xfId="3" quotePrefix="1" applyNumberFormat="1" applyFont="1" applyFill="1" applyBorder="1" applyAlignment="1">
      <alignment horizontal="right" vertical="center" wrapText="1"/>
    </xf>
    <xf numFmtId="2" fontId="16" fillId="0" borderId="12" xfId="3" quotePrefix="1" applyNumberFormat="1" applyFont="1" applyFill="1" applyBorder="1" applyAlignment="1">
      <alignment horizontal="right" wrapText="1"/>
    </xf>
    <xf numFmtId="2" fontId="16" fillId="0" borderId="12" xfId="3" quotePrefix="1" applyNumberFormat="1" applyFont="1" applyFill="1" applyBorder="1" applyAlignment="1">
      <alignment horizontal="center" vertical="center" wrapText="1"/>
    </xf>
    <xf numFmtId="4" fontId="8" fillId="0" borderId="25" xfId="1" applyNumberFormat="1" applyFont="1" applyBorder="1" applyAlignment="1">
      <alignment horizontal="center" vertical="center"/>
    </xf>
    <xf numFmtId="0" fontId="8" fillId="0" borderId="26" xfId="1" applyFont="1" applyBorder="1"/>
    <xf numFmtId="0" fontId="30" fillId="0" borderId="26" xfId="1" applyFont="1" applyBorder="1" applyAlignment="1">
      <alignment horizontal="center"/>
    </xf>
    <xf numFmtId="0" fontId="8" fillId="0" borderId="26" xfId="1" applyFont="1" applyBorder="1" applyAlignment="1">
      <alignment horizontal="center"/>
    </xf>
    <xf numFmtId="169" fontId="8" fillId="0" borderId="26" xfId="6" applyNumberFormat="1" applyFont="1" applyFill="1" applyBorder="1" applyAlignment="1">
      <alignment horizontal="right"/>
    </xf>
    <xf numFmtId="4" fontId="30" fillId="0" borderId="27" xfId="6" applyNumberFormat="1" applyFont="1" applyFill="1" applyBorder="1"/>
    <xf numFmtId="0" fontId="37" fillId="0" borderId="0" xfId="0" applyFont="1"/>
    <xf numFmtId="0" fontId="11" fillId="0" borderId="5" xfId="2" applyFont="1" applyBorder="1" applyAlignment="1">
      <alignment horizontal="right"/>
    </xf>
    <xf numFmtId="2" fontId="16" fillId="0" borderId="16" xfId="3" applyNumberFormat="1" applyFont="1" applyFill="1" applyBorder="1" applyAlignment="1" applyProtection="1">
      <alignment horizontal="right" vertical="center"/>
      <protection locked="0"/>
    </xf>
    <xf numFmtId="43" fontId="16" fillId="2" borderId="18" xfId="3" applyFont="1" applyFill="1" applyBorder="1" applyAlignment="1" applyProtection="1">
      <alignment horizontal="right" vertical="center" wrapText="1"/>
      <protection locked="0"/>
    </xf>
    <xf numFmtId="43" fontId="16" fillId="0" borderId="18" xfId="3" applyFont="1" applyFill="1" applyBorder="1" applyAlignment="1" applyProtection="1">
      <alignment horizontal="right" vertical="center" wrapText="1"/>
      <protection locked="0"/>
    </xf>
    <xf numFmtId="166" fontId="16" fillId="0" borderId="18" xfId="3" applyNumberFormat="1" applyFont="1" applyFill="1" applyBorder="1" applyAlignment="1" applyProtection="1">
      <alignment horizontal="right" vertical="center" wrapText="1"/>
      <protection locked="0"/>
    </xf>
    <xf numFmtId="43" fontId="17" fillId="0" borderId="18" xfId="3" applyFont="1" applyFill="1" applyBorder="1" applyAlignment="1" applyProtection="1">
      <alignment horizontal="right" vertical="center" wrapText="1"/>
      <protection locked="0"/>
    </xf>
    <xf numFmtId="0" fontId="1" fillId="0" borderId="12" xfId="0" applyFont="1" applyBorder="1" applyProtection="1">
      <protection locked="0"/>
    </xf>
    <xf numFmtId="43" fontId="16" fillId="0" borderId="16" xfId="3" applyFont="1" applyFill="1" applyBorder="1" applyAlignment="1" applyProtection="1">
      <alignment horizontal="right" vertical="center" wrapText="1"/>
      <protection locked="0"/>
    </xf>
    <xf numFmtId="2" fontId="16" fillId="0" borderId="14" xfId="3" applyNumberFormat="1" applyFont="1" applyFill="1" applyBorder="1" applyAlignment="1" applyProtection="1">
      <alignment horizontal="center" vertical="center"/>
      <protection locked="0"/>
    </xf>
    <xf numFmtId="0" fontId="0" fillId="0" borderId="0" xfId="0" applyProtection="1">
      <protection locked="0"/>
    </xf>
    <xf numFmtId="43" fontId="0" fillId="0" borderId="0" xfId="0" applyNumberFormat="1" applyProtection="1">
      <protection locked="0"/>
    </xf>
    <xf numFmtId="0" fontId="2" fillId="0" borderId="0" xfId="0" applyFont="1" applyProtection="1">
      <protection locked="0"/>
    </xf>
    <xf numFmtId="0" fontId="18" fillId="0" borderId="0" xfId="0" applyFont="1" applyProtection="1">
      <protection locked="0"/>
    </xf>
    <xf numFmtId="39" fontId="18" fillId="0" borderId="0" xfId="0" applyNumberFormat="1" applyFont="1" applyProtection="1">
      <protection locked="0"/>
    </xf>
    <xf numFmtId="44" fontId="0" fillId="0" borderId="0" xfId="0" applyNumberFormat="1" applyProtection="1">
      <protection locked="0"/>
    </xf>
    <xf numFmtId="39" fontId="0" fillId="0" borderId="0" xfId="0" applyNumberFormat="1" applyProtection="1">
      <protection locked="0"/>
    </xf>
    <xf numFmtId="0" fontId="21" fillId="0" borderId="0" xfId="0" applyFont="1" applyProtection="1">
      <protection locked="0"/>
    </xf>
    <xf numFmtId="4" fontId="0" fillId="0" borderId="0" xfId="0" applyNumberFormat="1" applyProtection="1">
      <protection locked="0"/>
    </xf>
    <xf numFmtId="4" fontId="37" fillId="0" borderId="0" xfId="0" applyNumberFormat="1" applyFont="1" applyProtection="1">
      <protection locked="0"/>
    </xf>
    <xf numFmtId="0" fontId="37" fillId="0" borderId="0" xfId="0" applyFont="1" applyProtection="1">
      <protection locked="0"/>
    </xf>
    <xf numFmtId="0" fontId="1" fillId="0" borderId="0" xfId="0" applyFont="1" applyProtection="1">
      <protection locked="0"/>
    </xf>
    <xf numFmtId="0" fontId="1"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4" fontId="31" fillId="0" borderId="0" xfId="1" applyNumberFormat="1" applyFont="1" applyAlignment="1" applyProtection="1">
      <alignment horizontal="center" vertical="center"/>
      <protection locked="0"/>
    </xf>
    <xf numFmtId="0" fontId="16" fillId="0" borderId="0" xfId="1" applyFont="1" applyProtection="1">
      <protection locked="0"/>
    </xf>
    <xf numFmtId="0" fontId="32" fillId="0" borderId="0" xfId="1" applyFont="1" applyAlignment="1" applyProtection="1">
      <alignment horizontal="center" vertical="center"/>
      <protection locked="0"/>
    </xf>
    <xf numFmtId="0" fontId="31" fillId="0" borderId="0" xfId="1" applyFont="1" applyAlignment="1" applyProtection="1">
      <alignment horizontal="center" vertical="center"/>
      <protection locked="0"/>
    </xf>
    <xf numFmtId="169" fontId="31" fillId="0" borderId="0" xfId="6" applyNumberFormat="1" applyFont="1" applyFill="1" applyBorder="1" applyAlignment="1" applyProtection="1">
      <alignment horizontal="center" vertical="center"/>
      <protection locked="0"/>
    </xf>
    <xf numFmtId="0" fontId="30" fillId="0" borderId="0" xfId="1" applyFont="1" applyAlignment="1" applyProtection="1">
      <alignment horizontal="center" vertical="center"/>
      <protection locked="0"/>
    </xf>
    <xf numFmtId="4" fontId="30" fillId="0" borderId="0" xfId="6" applyNumberFormat="1" applyFont="1" applyFill="1" applyBorder="1" applyProtection="1">
      <protection locked="0"/>
    </xf>
    <xf numFmtId="0" fontId="31" fillId="0" borderId="0" xfId="1" applyFont="1" applyAlignment="1" applyProtection="1">
      <alignment horizontal="center"/>
      <protection locked="0"/>
    </xf>
    <xf numFmtId="0" fontId="16" fillId="0" borderId="0" xfId="1" applyFont="1" applyAlignment="1" applyProtection="1">
      <alignment horizontal="center"/>
      <protection locked="0"/>
    </xf>
    <xf numFmtId="169" fontId="31" fillId="0" borderId="0" xfId="7" applyNumberFormat="1" applyFont="1" applyFill="1" applyBorder="1" applyAlignment="1" applyProtection="1">
      <alignment horizontal="center" vertical="center"/>
      <protection locked="0"/>
    </xf>
    <xf numFmtId="0" fontId="33" fillId="0" borderId="0" xfId="1" applyFont="1" applyAlignment="1" applyProtection="1">
      <alignment horizontal="right"/>
      <protection locked="0"/>
    </xf>
    <xf numFmtId="0" fontId="4" fillId="0" borderId="0" xfId="1" applyFont="1" applyAlignment="1" applyProtection="1">
      <alignment horizontal="center"/>
      <protection locked="0"/>
    </xf>
    <xf numFmtId="0" fontId="5" fillId="0" borderId="0" xfId="1" applyFont="1" applyAlignment="1" applyProtection="1">
      <alignment horizontal="center"/>
      <protection locked="0"/>
    </xf>
    <xf numFmtId="0" fontId="11" fillId="2" borderId="5" xfId="2" applyFont="1" applyFill="1" applyBorder="1" applyAlignment="1">
      <alignment horizontal="right" vertical="center"/>
    </xf>
    <xf numFmtId="0" fontId="11" fillId="2" borderId="6" xfId="2" applyFont="1" applyFill="1" applyBorder="1" applyAlignment="1">
      <alignment horizontal="right" vertical="center"/>
    </xf>
    <xf numFmtId="0" fontId="7" fillId="0" borderId="0" xfId="1" applyFont="1" applyAlignment="1">
      <alignment vertical="center"/>
    </xf>
    <xf numFmtId="0" fontId="16" fillId="0" borderId="0" xfId="1" applyFont="1" applyAlignment="1">
      <alignment horizontal="center" wrapText="1"/>
    </xf>
    <xf numFmtId="0" fontId="7" fillId="0" borderId="0" xfId="1" applyFont="1" applyAlignment="1">
      <alignment horizontal="center"/>
    </xf>
    <xf numFmtId="0" fontId="28" fillId="0" borderId="0" xfId="1" applyFont="1" applyAlignment="1">
      <alignment horizontal="center"/>
    </xf>
    <xf numFmtId="0" fontId="30" fillId="0" borderId="0" xfId="1" applyFont="1" applyAlignment="1">
      <alignment horizontal="center"/>
    </xf>
    <xf numFmtId="0" fontId="5" fillId="0" borderId="0" xfId="1" applyFont="1" applyAlignment="1">
      <alignment horizontal="center"/>
    </xf>
    <xf numFmtId="0" fontId="13" fillId="0" borderId="0" xfId="1" applyFont="1" applyAlignment="1">
      <alignment horizontal="center"/>
    </xf>
    <xf numFmtId="4" fontId="14" fillId="0" borderId="20" xfId="3" applyNumberFormat="1" applyFont="1" applyFill="1" applyBorder="1" applyAlignment="1">
      <alignment horizontal="right"/>
    </xf>
    <xf numFmtId="0" fontId="16" fillId="0" borderId="18" xfId="1" applyFont="1" applyBorder="1" applyAlignment="1">
      <alignment horizontal="left" vertical="center" wrapText="1"/>
    </xf>
  </cellXfs>
  <cellStyles count="8">
    <cellStyle name="Millares 2 2" xfId="3" xr:uid="{CF7B93B9-56F1-4845-9C6A-A0ED975C1EA0}"/>
    <cellStyle name="Moneda 2" xfId="6" xr:uid="{BB89FFBF-ABB8-4B12-B232-CCB954E548CD}"/>
    <cellStyle name="Moneda 4" xfId="7" xr:uid="{63833295-75A6-4779-AA37-C3BB3C3ADAB6}"/>
    <cellStyle name="Normal" xfId="0" builtinId="0"/>
    <cellStyle name="Normal 2" xfId="1" xr:uid="{980ED2BF-C80D-40C3-BFDF-59F8A0A22228}"/>
    <cellStyle name="Normal 2 10" xfId="4" xr:uid="{FBBA552E-1C53-4A5A-A93A-0E4903D259F6}"/>
    <cellStyle name="Normal 2 2 3" xfId="5" xr:uid="{59980014-0E82-4149-9937-52B40883270E}"/>
    <cellStyle name="Normal_Hoja1" xfId="2" xr:uid="{A4EF2D83-2DD3-4CE9-8093-BDC56F5EED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calcChain" Target="calcChain.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190</xdr:row>
      <xdr:rowOff>0</xdr:rowOff>
    </xdr:from>
    <xdr:to>
      <xdr:col>1</xdr:col>
      <xdr:colOff>304800</xdr:colOff>
      <xdr:row>190</xdr:row>
      <xdr:rowOff>76200</xdr:rowOff>
    </xdr:to>
    <xdr:sp macro="" textlink="">
      <xdr:nvSpPr>
        <xdr:cNvPr id="2"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B2CD0005-D06C-4100-A935-78E61F4678CB}"/>
            </a:ext>
          </a:extLst>
        </xdr:cNvPr>
        <xdr:cNvSpPr>
          <a:spLocks noChangeAspect="1" noChangeArrowheads="1"/>
        </xdr:cNvSpPr>
      </xdr:nvSpPr>
      <xdr:spPr bwMode="auto">
        <a:xfrm>
          <a:off x="523875" y="64884300"/>
          <a:ext cx="30480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3213100</xdr:colOff>
      <xdr:row>0</xdr:row>
      <xdr:rowOff>68791</xdr:rowOff>
    </xdr:from>
    <xdr:to>
      <xdr:col>2</xdr:col>
      <xdr:colOff>688713</xdr:colOff>
      <xdr:row>4</xdr:row>
      <xdr:rowOff>46742</xdr:rowOff>
    </xdr:to>
    <xdr:pic>
      <xdr:nvPicPr>
        <xdr:cNvPr id="3" name="Picture 2">
          <a:extLst>
            <a:ext uri="{FF2B5EF4-FFF2-40B4-BE49-F238E27FC236}">
              <a16:creationId xmlns:a16="http://schemas.microsoft.com/office/drawing/2014/main" id="{91F36743-F601-4398-A8A0-8D835217DF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2267" y="68791"/>
          <a:ext cx="2132279" cy="7399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58</xdr:row>
      <xdr:rowOff>0</xdr:rowOff>
    </xdr:from>
    <xdr:to>
      <xdr:col>1</xdr:col>
      <xdr:colOff>247650</xdr:colOff>
      <xdr:row>58</xdr:row>
      <xdr:rowOff>53340</xdr:rowOff>
    </xdr:to>
    <xdr:sp macro="" textlink="">
      <xdr:nvSpPr>
        <xdr:cNvPr id="4"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1ACBA65B-685B-497A-A6E9-09270C5291B9}"/>
            </a:ext>
          </a:extLst>
        </xdr:cNvPr>
        <xdr:cNvSpPr>
          <a:spLocks noChangeAspect="1" noChangeArrowheads="1"/>
        </xdr:cNvSpPr>
      </xdr:nvSpPr>
      <xdr:spPr bwMode="auto">
        <a:xfrm>
          <a:off x="523875" y="18297525"/>
          <a:ext cx="247650" cy="53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287655</xdr:colOff>
      <xdr:row>58</xdr:row>
      <xdr:rowOff>76200</xdr:rowOff>
    </xdr:to>
    <xdr:sp macro="" textlink="">
      <xdr:nvSpPr>
        <xdr:cNvPr id="5"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110BA582-4C8B-4FEF-89C0-907030CDD0FC}"/>
            </a:ext>
          </a:extLst>
        </xdr:cNvPr>
        <xdr:cNvSpPr>
          <a:spLocks noChangeAspect="1" noChangeArrowheads="1"/>
        </xdr:cNvSpPr>
      </xdr:nvSpPr>
      <xdr:spPr bwMode="auto">
        <a:xfrm>
          <a:off x="523875" y="18297525"/>
          <a:ext cx="28765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285750</xdr:colOff>
      <xdr:row>58</xdr:row>
      <xdr:rowOff>53340</xdr:rowOff>
    </xdr:to>
    <xdr:sp macro="" textlink="">
      <xdr:nvSpPr>
        <xdr:cNvPr id="6"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47B1101A-3878-4B6A-92B6-BD155047F3BC}"/>
            </a:ext>
          </a:extLst>
        </xdr:cNvPr>
        <xdr:cNvSpPr>
          <a:spLocks noChangeAspect="1" noChangeArrowheads="1"/>
        </xdr:cNvSpPr>
      </xdr:nvSpPr>
      <xdr:spPr bwMode="auto">
        <a:xfrm>
          <a:off x="523875" y="18297525"/>
          <a:ext cx="285750" cy="53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285750</xdr:colOff>
      <xdr:row>58</xdr:row>
      <xdr:rowOff>53340</xdr:rowOff>
    </xdr:to>
    <xdr:sp macro="" textlink="">
      <xdr:nvSpPr>
        <xdr:cNvPr id="7"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44DE7F2E-FB6D-4FFF-AF97-C229804733A7}"/>
            </a:ext>
          </a:extLst>
        </xdr:cNvPr>
        <xdr:cNvSpPr>
          <a:spLocks noChangeAspect="1" noChangeArrowheads="1"/>
        </xdr:cNvSpPr>
      </xdr:nvSpPr>
      <xdr:spPr bwMode="auto">
        <a:xfrm>
          <a:off x="523875" y="18297525"/>
          <a:ext cx="285750" cy="53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285750</xdr:colOff>
      <xdr:row>58</xdr:row>
      <xdr:rowOff>53340</xdr:rowOff>
    </xdr:to>
    <xdr:sp macro="" textlink="">
      <xdr:nvSpPr>
        <xdr:cNvPr id="8"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4C68B68F-7B0A-4930-ADA0-93352700E18A}"/>
            </a:ext>
          </a:extLst>
        </xdr:cNvPr>
        <xdr:cNvSpPr>
          <a:spLocks noChangeAspect="1" noChangeArrowheads="1"/>
        </xdr:cNvSpPr>
      </xdr:nvSpPr>
      <xdr:spPr bwMode="auto">
        <a:xfrm>
          <a:off x="523875" y="18297525"/>
          <a:ext cx="285750" cy="53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287655</xdr:colOff>
      <xdr:row>58</xdr:row>
      <xdr:rowOff>76200</xdr:rowOff>
    </xdr:to>
    <xdr:sp macro="" textlink="">
      <xdr:nvSpPr>
        <xdr:cNvPr id="9"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4C962978-6AE6-4B07-82F2-9A45E6E3B209}"/>
            </a:ext>
          </a:extLst>
        </xdr:cNvPr>
        <xdr:cNvSpPr>
          <a:spLocks noChangeAspect="1" noChangeArrowheads="1"/>
        </xdr:cNvSpPr>
      </xdr:nvSpPr>
      <xdr:spPr bwMode="auto">
        <a:xfrm>
          <a:off x="523875" y="18297525"/>
          <a:ext cx="28765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287655</xdr:colOff>
      <xdr:row>58</xdr:row>
      <xdr:rowOff>76200</xdr:rowOff>
    </xdr:to>
    <xdr:sp macro="" textlink="">
      <xdr:nvSpPr>
        <xdr:cNvPr id="10"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2300B291-2BEB-48F6-80FB-F93334145B23}"/>
            </a:ext>
          </a:extLst>
        </xdr:cNvPr>
        <xdr:cNvSpPr>
          <a:spLocks noChangeAspect="1" noChangeArrowheads="1"/>
        </xdr:cNvSpPr>
      </xdr:nvSpPr>
      <xdr:spPr bwMode="auto">
        <a:xfrm>
          <a:off x="523875" y="18297525"/>
          <a:ext cx="28765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304800</xdr:colOff>
      <xdr:row>58</xdr:row>
      <xdr:rowOff>76200</xdr:rowOff>
    </xdr:to>
    <xdr:sp macro="" textlink="">
      <xdr:nvSpPr>
        <xdr:cNvPr id="11"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53961B2F-47E3-4469-BE91-0ED55513F74A}"/>
            </a:ext>
          </a:extLst>
        </xdr:cNvPr>
        <xdr:cNvSpPr>
          <a:spLocks noChangeAspect="1" noChangeArrowheads="1"/>
        </xdr:cNvSpPr>
      </xdr:nvSpPr>
      <xdr:spPr bwMode="auto">
        <a:xfrm>
          <a:off x="523875" y="18297525"/>
          <a:ext cx="30480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238125</xdr:colOff>
      <xdr:row>58</xdr:row>
      <xdr:rowOff>57150</xdr:rowOff>
    </xdr:to>
    <xdr:sp macro="" textlink="">
      <xdr:nvSpPr>
        <xdr:cNvPr id="12"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0D80F8D4-C472-4140-B6FE-AEED5A6406F7}"/>
            </a:ext>
          </a:extLst>
        </xdr:cNvPr>
        <xdr:cNvSpPr>
          <a:spLocks noChangeAspect="1" noChangeArrowheads="1"/>
        </xdr:cNvSpPr>
      </xdr:nvSpPr>
      <xdr:spPr bwMode="auto">
        <a:xfrm>
          <a:off x="523875" y="18297525"/>
          <a:ext cx="2381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295275</xdr:colOff>
      <xdr:row>58</xdr:row>
      <xdr:rowOff>76200</xdr:rowOff>
    </xdr:to>
    <xdr:sp macro="" textlink="">
      <xdr:nvSpPr>
        <xdr:cNvPr id="13"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4D5AEEE6-C760-4B11-A619-B79A25543DC2}"/>
            </a:ext>
          </a:extLst>
        </xdr:cNvPr>
        <xdr:cNvSpPr>
          <a:spLocks noChangeAspect="1" noChangeArrowheads="1"/>
        </xdr:cNvSpPr>
      </xdr:nvSpPr>
      <xdr:spPr bwMode="auto">
        <a:xfrm>
          <a:off x="523875" y="18297525"/>
          <a:ext cx="29527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276225</xdr:colOff>
      <xdr:row>58</xdr:row>
      <xdr:rowOff>57150</xdr:rowOff>
    </xdr:to>
    <xdr:sp macro="" textlink="">
      <xdr:nvSpPr>
        <xdr:cNvPr id="14"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BC2E47A8-A9C2-46B7-940C-214D5B92B8AC}"/>
            </a:ext>
          </a:extLst>
        </xdr:cNvPr>
        <xdr:cNvSpPr>
          <a:spLocks noChangeAspect="1" noChangeArrowheads="1"/>
        </xdr:cNvSpPr>
      </xdr:nvSpPr>
      <xdr:spPr bwMode="auto">
        <a:xfrm>
          <a:off x="523875" y="18297525"/>
          <a:ext cx="2762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276225</xdr:colOff>
      <xdr:row>58</xdr:row>
      <xdr:rowOff>57150</xdr:rowOff>
    </xdr:to>
    <xdr:sp macro="" textlink="">
      <xdr:nvSpPr>
        <xdr:cNvPr id="15"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97D733B7-E2BF-4127-A4AF-CD65DDD4920B}"/>
            </a:ext>
          </a:extLst>
        </xdr:cNvPr>
        <xdr:cNvSpPr>
          <a:spLocks noChangeAspect="1" noChangeArrowheads="1"/>
        </xdr:cNvSpPr>
      </xdr:nvSpPr>
      <xdr:spPr bwMode="auto">
        <a:xfrm>
          <a:off x="523875" y="18297525"/>
          <a:ext cx="2762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58</xdr:row>
      <xdr:rowOff>0</xdr:rowOff>
    </xdr:from>
    <xdr:to>
      <xdr:col>1</xdr:col>
      <xdr:colOff>276225</xdr:colOff>
      <xdr:row>58</xdr:row>
      <xdr:rowOff>57150</xdr:rowOff>
    </xdr:to>
    <xdr:sp macro="" textlink="">
      <xdr:nvSpPr>
        <xdr:cNvPr id="16" name="AutoShape 3" descr="data:image/jpeg;base64,/9j/4AAQSkZJRgABAQAAAQABAAD/2wCEAAkGBxIPEhIUEhITFRUUGBUWGBgYFRgcIBgYGhgaFhQYGhokHCggGhsmGxYUITEhJSkrLi4uFx8zODMsNygtLiwBCgoKDg0OGxAQGzQmICU3Mi80LC84NywsLCwsLSwsLCwsLDQsLCwsLCwsLCwsLCwsLCwsLCwsLCwsLCwsLCwsLP/AABEIAOsAwAMBEQACEQEDEQH/xAAbAAEAAgMBAQAAAAAAAAAAAAAABQYDBAcCAf/EAEUQAAEDAgQBBQsJCAEFAAAAAAEAAgMEEQUGEiExEzRBUXEHImFyc4GRkrGy0RQWMjNCUlOhwRUjJFSCk8Lh0hdioqPi/8QAGwEBAAMBAQEBAAAAAAAAAAAAAAIDBAUBBgf/xAA5EQACAgECBAUCBAMGBwAAAAAAAQIDEQQSITEyUQUTM0FxFCJSkcHhBmGxFjRCU4HRFSNygqHC8P/aAAwDAQACEQMRAD8A7igCAIAgCAIAgCAIAgCA8veGgkmwHSoznGEXKTwkepNvCPkUrXi7SCOsKNdsLI7oPKEouLwz2rDwIAgCAIAgCAIAgCAIAgCAIAgCAIAgCAIAgCAq+K4iZTYXDRtbr8JXxniPiEtTLauEV7d/5v8A2OnTSoLPuYsPrnQm/Fp4i/59qo0WunpJ7lxXuv1+SdtSsWC2MdcA9e6+4jLck+5ymsPB9UjwIAgCAIAgCAIAgCAIAgCAIAgCAIAgCAIAgIrF8L5Tv2fS6R97/a4vifhnn/8AMr6u3f8Ac1UX7ftlyMWE4Tbv5Bv0N6vCVR4Z4U4vzblx9l+rJ36jP2xJpfQmIIAgCAIAgCAIAgCAIAgCAIAgCAxzzBjS5xsAq7rY1Qc5vgiUYuTwiAONu5TVbvOGn9b9a+Xfjdvnb0vt/D+/c3/Sx249+5PwTNe0Oabgr6em6FsFODymYJRcXhmRWkTzI7SCeoEqM5bYuXY9Sy8EF84Hfhj1v9L5r+0Fn+Wvz/Y3fRrub+FYiZ9V26dNum/G/g8C6fhviL1bknHGMe+eef5LsZ76VXjDPeKV3IBpDb3NuNlPxHXPSQjJRzl47HlNXmN8SN+cDvwx6x+C5P8AaCz/AC1+f7Gn6Ndybp5dbWuta4BsvoqLfNrjPGMrJinHbJoyK0ieZJA0EuNgFCyyNcXKTwkepNvCK/LjbjICBZg+z1jw+FfL2eN2u5TivtXt3/c3rSx24fMnaWobI0ObwP5eAr6TT6iF9anDkzFODg8Myq8gEAQBAEAQBAEAQBAR2M0RlaNPFtzbr/2uV4top6mtOHOPt3/fsaNPaoS4+5WCF8c+B0izYLROiaS7i623Vb9d19f4ToZ6aEpT5yxw7Y/U52otU2kvYkl1zMY6j6Duw+xVX+lL4f8AQlDqRSgvzxNYOyTmWeMv9H+S+j/h7qs/7f8A2MWs/wAP+v6GTMv0Wdp9iu8f9OHz+hHR82QC+XyjeXDD/qmeKF97ov7vD4RyLetmwtRWaOL0ZmZZp3BvbrXN8U0ctTViD4rjj2ZfRYoS4lWc0g2PEbL4xpxbT5o6a4liwOgdGC52xcPo+Dw+FfVeD6GdCdk+Dl7f7/z/AKHP1Nql9q9iVXbMoQBAEAQBAEAQBAEAQGD5GzXr0jV1/r2rN9JT5vnbfu7/AP3uT8yW3bngZiVobS5kMDUOsJuXc9wz6vTwxlrepv5KrbX2RLMj0wDot5lOKiuk8efc+uA6bedJKLX3BZ9jxpZ1N/JQ21dke5kZFaRPhcOteOSR7gBwRST5DBhfRsLw8tGodKzy0dMrVa4/ciasko7c8DOtJWEAQBAEAQBAEAQBAEAQBAV7Mv02eL+q+V8fSdsM9v1Oho+lkOQvn5RWHwNZeHcF+kPpOKuZRwF+bxisLgdomctfSf2D2r6H+H1iyeOy/qY9Z0o2syfVt8YewrZ4/wChH/q/Rlek638FcsvlNsex0Mluwn6mPsX3Xhv90r+Dk3+oytYl9bJ4xXyPiCT1Vme50qehGbA/rm+f2K/wdJauOP5kNT6bLUvtTlhAEAQBAEAQBAEAQBAEAQBARuKYaZnNIcBYW3C5HiPhstVOMoyxhYNNN6rTTRo/N933x6Cuc/4fsfDevyLvrI9ifIX07WVgwEB833ffHoK+YX8P2JY3r8jf9ZHsb2FYaYS4lwNwBsF0vDfDZaWUpSlnJRferEkkZsUojM0AECxv+RH6q7xHRPVVqCeMPP8A4a/UjTaq5ZZGfsB332+grj/8As/GvyNP1cexM0cPJsa297C119DpafJpjW3nCMdkt0nIi6rBHPe5weNzfguLqfBZ22ymprjx5GqGqUYpYPeH4QYnhxcDa/QrNF4RPT3KxyTwRt1KnHakS67pkCAIAgCAIAgCAIAgCAIAgCAIAgCAIAgCAIAgCAIAgCAIAgCAIAgCAIAgCAIAgOdYpm6qZNK1rmhrXuaBoB2aSOPmWWVsss5dmqsUmkb+U8yVFRUCOUtLS1x2aBYjfoUq7JOWGW6fUTnPbIns14g+mp3SR2DtTRuL8TvsrLZOKyjRqLHCGUUj55Vn32+o1Z/NkYPq7e5e8s1z6inZJJbUb3sLcCRwWiuTlHLOhRNzgmyuZrzLUU9QY4y0NDWndoNyd1XZZJSwjNqNROE9sTSwnNtU+aJr3NLXPa0jSBsTbj51BWyyiuvVWOSTL3iU5jhle3i1jnDtAJC0zeItnQslti2jnPzyrPvt9Rqy+bI5n1dvctmS8YlqmSmUglrgAQLbEK6qblnJs0tsrE9xF5rzJUU9QY43NDQ1p3aDuRcqNlklLCKtRqJwniJo4Vm2qkmia5zS1z2tI0AbE2UFbLKK69VY5JM6KtZ0wgCAIAgCAIAgCAIAgCA5TjGEVBnmIglIMjyCGOIILiQQQOorFKLy+Bx7Kp73wfMk8k4ZNHVBz4pGtDXXLmkceHFTqT3ci3S1yVmWiy51pny0rmsa5x1MNmi5sDvsrbk3HgatVFyrwjnf7Hqf5eb+274LLtl2OZ5U/wAL/I6TlCB0dLG17S13fbEWO5PQtVKajxOrpotVpMqmdcMmfVOcyKRzS1ti1pI2FjwVVsXu5GPVVzdmUiOwTCKgVEJMEoAewkljgAAQSbkKEYyyuBVVVPeuDOlYvGXwTNaLkseAOs2NgtU1mLOram4NI5R+x6n+Xm/tu+Cx7ZdjjeVP8L/Iu3c+o5ImTcoxzLubbU0i9hvsVfQms5N+jhKKeUQ+dcMmkqnOZFI5pa2xa0kbCx4KFsXu5FOqrm7MpEdguE1AqISYJQBIwkljgAAQSSSFGMXlcCqqqe9cGdVW07AQBAEAQBAEAQBAEAQBAaMuM07CWumjBGxBcNj1KDsivcrd0E8NnulxOGU6Y5WOPGwcCfQvVOL5M9jZCTwmbakTCAIDUqsTgiOmSVjXcbFwBUXOK5shKyEXhs8Q4xTvcGtmjJOwAcN14rIv3PFdBvCZvKZYEAQGpVYpBEdMkrGu42LgD6FFziubISthF4bPEWM07yGtmjJOwAcNyvFZF+54roN4TN5TLAgCAIAgCAIAgCAIAgCA43jPOJ/Kye+VglzZw7OuXyyWyHzxviv9isp6i7SeqdOWs6wQBAcwz5zx/is9ix29RydX6pGYJziDykfvBQjzRTV1x+TsS3ncCAIDmGe+eP8AFZ7Fjt6jk6v1SMwPnEHlI/eChHmimrrj8nYlvO4EAQBAEAQBAEAQBAEAQFWrckQyyPfykg1uLiBp2JNzbbrVDoy85MctHGUm8mzgmVIqSTlGve42IF7W348ApQq2vOSdWmjXLcmWBWmkIAgK/jWVIquTlHPe0kAEC1tuHEKmdW55yZrdNGyW7Jr0OSYYpGP5SRxYQ4A6bXG4vsvFRh5yQho4xknktCvNgQBAV/GspxVUpkdJI0kAEDTbbhxCpnVuecma3Sxsluya9FkmGKRjxLISxwcAdO5G46F4qMPOSEdHGMk8loV5sCAIAgCAIAgCAIAgCAIDn+I5zqI5ZWNbFZj3NF2ng0kdfgWWVsss5s9XYpNI3sr5onqZxHII9Ja47Ag7edSrsk5YZZp9ROc9rJzNGJPpYDJGGl2po74XG536VZZJxWUX6ix1wyim/Pmq6ovVP/JZ/NkYfrLC65cr3VNOyR4Acb3tw2Nlork5RyzfRNzgpMr+Z80z005jjEekNadwSdxfrVdlklLCM+o1M4T2o08MznUSTRMc2Oz3tabNPAm226grZZRXXq5uSTLtiM5iikeLXYxzhfrAuFpm8RbN9ktsW0c/+fNV1Reqf+Sy+bM5v1lhaMn41JWNkMgaCxwA0gjiL9auqm5Zya9NdKxPcRuZ80z005jjEekBp3BJ3F+tRsskpYRVfqZwntRp4ZnKokmiY4R2e9rTZp4E261BWyyiENXY5JMv61nSCAIAgCAIAgCAIAgCAIDkmMUEvLz/ALqTeSQjvHbguJB4LBLqZxbIS3vh7kpkejkbVNLo3tAa/cscBw23IVlPUXaSLVnIs+eYnPpXBrXOOpmwBJ49QVt3Sa9Wm6+Bzj5BN+FL6jvgspy9kux0zJsTmUkYc0tPfbEEH6R6Frp6Tq6VNVrJUs8UcjqtxbG9wLWbhjiOHXZU3dRj1cW7ORG4JQS/KIP3UlhIwnvHbAOBJ4KuPNFNUJb1w9zp2MtJgmABJMb7AdPelbLOlnWt4wZyT5BN+FL/AG3fBYjjbJdi8dzunexk2tjm3c22ppF9vCtFHub9Emk8kNnekkdVuLY3uBazcMcRw67Ku3qKNXFuzkRuC0MoqICYpABIwkljthqF+hQjzRVVGW9cPc60t52ggCAIAgCAIAgCAIAgCAhKjNVLG5zHSG7SWnvTxGxVTuingzy1NaeGzNh2YaeofojeS6xNtJGw4r2NkZPCJQvhN4TJVWFwQBAReIZgp6d+iSSzrA2sTx4dCrlZGLwymd8IPDZip8z0sjmsbL3ziAO9PE8BwXiui3g8jqa28JkyrS8IAgIrEcw09O/RI8hwANtJPHgq5Wxi8MpnfCDw2YafNVLI5rGvN3EAd6eJ4LxXRbwRjqa28Jk2rTQEAQBAEAQBAEAQBAEAQHHMZ5xP5WT3ysEubOHZ1y+WSuQ+eN8V/sVlPUXaT1Tpy1nWCAIDmGe+eP8AFZ7Fjt6jk6v1SMwTnEHlI/eChHmimrrj8nYlvO4EAQHMM988f4rPYsdvUcnV+qRmB84g8pH7wUI80U1dcfk7Et53AgCAIAgCAIAgCAIAgCAgqnKNLI9z3MddxLjZ7hudztdVOmLeTNLS1yeWZsMy3T0z+Uja4OsRcuJ2PFexrUXlEq9PCDyiXVheEAQEPieWqepfykgdqIA2cRw4bKuVSk8lFmnhN5Zhpco0sT2va192kOF3niOC8VMU8kY6WuLyieVppCAICIxLLdPUvMkjXFxAFw4jhw2VcqoyeWUWaeE3lmGmylSxva9rHXaQ4Xe47jcdK8VMUzyOlri8onVaaAgCAIAgCAIAgCAIAgCAwV0hZHI4cWtcR2gEheSeEyM3iLZyoZiq/wCYk9I+Cx75dzj/AFFn4i3ZBxOaflxLIX6eTIv0X1390K6mTecm3R2Snu3Pt+pblebQgOf5yxmoiqXMjlcxoa3YW6RcrLbOSlwZzdTbONmEzQwbH6p08IdM8hz2gg2sQTY9CjGcsriV132OaTZ09bDrBAVLP2JzQcgInlmrlCbdOnTb3iqLpNYwYtZZKG3a+5UDmKr/AJiT0j4KjfLuYvqLPxHU8NkL4YnONy5jCT4S0ErbHkjsQeYpmyvSQQBAEAQBAEAQBAEAQBAYK2MvjkaOLmuA7SCAvJLKZGazFo5iMqVn4J9ZnxWPy59jk/TW9i1ZFwiam5czM06+TtuD9HXfgf8AuCupi1nJs0lU4Z3Lt+pZ+Xb95vpCt3Lua9y7ntrgeBBUk8nqeSi5uwConqXPjj1NLWi+po4Cx4lZrIScspHO1NE5zzFGhhOWKtk8TnRWa17XE6m7AG56VCNcsrgV16axTTaOkucALkgDrK2N4Oq3gw/LI/xGesPio749yO+PcreeMKlqhAYWh4brvZw+1psdzv8ARKqti5YaMuqqlZtceJVTlSs/BPrM+Kp8ufYx/TW9jpuHRFkUTXcWsY09oaAVsjyR1oLEUmbC9JBAEAQBAEAQBAEAQBAEAQBAR+YD/DT+Td7FXb0Mqu9NnH9I6ljOJg6D3NvqZvKf4haKPc6Wh6Wb2NZsjpJTG6N7iADcWtv2lTnbteMFtuqjXLa0a9DnaKWRjOSkGtwaCdOxOw6VFXpvGCEdZGUksGbP3NHeMz2r27pJaz0jmVllOUdSyQf4OL+r3itdPSdbSekieVppCAIAgCAIAgCAIAgCAIAgCAIAgNevpuWjfHe2tpbfquOKjKO5YIzjui4lL+YD/wAdvqH4rP5Eu5g+hfcsmWcE+RMe0v1lztV7WtsBb8ldXDaaqKfKTWSkZ854/wAVnsWe3qMGr9UjMDP8RB5SP3goR5opq64/J1HHsL+VwmLVpuQb2vwN+C2TjuWDr3V+ZHaVf/p+f5j/ANf/ANKnyH3Mn0L7lrwXDhSwsiDtWm+9rXub8FdCO1YNlVflxUTeUywIAgCAIAgCAIAgCAIAgCAIAgMU9SyOxe9rQeGpwF/SvG0uZ45Jc2fKerjkvoex9uOlwNuq9kTT5HilF8mZl6SMUtSxhs57WnqLgF5lHjklzZqTfJXm7jA49ZLCV59rIPy3zweqelpybsZCSOlobsfMiUfYKMPZI3lIsMc9QyMXe5rRwu4gb+deNpczxyS5nmCrjkvokY63HS4G3oKJp8jxSi+TMy9JGq7EYQSDNECDYgvbe/Va683LuQ8yHc2l6TCAIAgCAIAgCAIAgCAIAgOc90Kt5SdsY4RN/wDJ1ifyDVlueXg5esnme3sauSK7kapoPCQaD28W/mPzUapYkR0s9tnydQWw6xzbuhD+KHiN9pWW7qOXrPUIyhy9UTsD449TTex1NHDY8SoKuTWUUwonNZSMFTQz0jgXsfE7od8HDY+leNOPMjKE63xWC95MzC6pBilP7xouD99vT5xt6Voqs3cGdHS3uf2y5nnui82Z5Qe65L+k81vQvkpeX8UNJM2T7PB462nj5xx8yohLa8mGmzy5ZOuRvDgCDcEAg9YPAradlPPE5DjPOpvKv94rDLqZxbfUfydgW47YQBAEAQBAEAQBAEAQBAY55QxrnONg0EnsG5RvB43hZZyWjjdW1Q1cZX3d4Be7vQNlhX3SONFO2zj7nvMNKaaqkDe9s7WzwA9823YfYvZrbIXR2WNI6lh1WJ4o5B9toPYekem62ReVk7EJboqRQO6FzkeI32lZruo5us9QtOR+Zx9r/eKuq6TXpPSRv4/RCenlYR9kkeBwFwVKazHBZdBSg0c0yrOWVUBHS7Sexwt+oWSt4kjl6eWLEXHui82Z5Qe65X39Jt1vQvkocVE58Uko3Ebmh3gDr2PZcW86zY4ZOcoNxcuxdcgYxraYHndm7PC3pHm9h8C0UzzwN+jtytj9ioYzzqbyr/eKol1MxW+o/k7Atx2wgCAIAgCAIAgCAIAgCArWfK/kqbQD30p0/wBI3cfYPOqrpYjgy6ue2GO5SMvYqKSUyGPWdJAGq1r8TwPQs8JbXk59Nvly3YyZMyYyKx7HiPQQNJ76997joHhSc9zye32+Y08YLV3O6/XE+I8YzceK74EH0hXUS4YNminmLj2IXuhc5HiN9pULuoo1nqFpyPzOPtf7xV1XSa9J6SJPF6gRQSvPAMd6bWA9KlJ4TLrJbYNs5fleEvqoB1OB9Xf9FkrWZI5FCzZEuXdF5szyg91yvv6TdrehfJH9zyFsjKpjhdrtAI8BD1GlZTRXokmpJleqoZMPqdj30brtJ+03ov2jY+dVNOEjLJSps+DVrZxLM94Fg95dbqub2UW8vJCUt0mzsq3ndCAIAgCAIAgCAIAgCAIDmefK7lanSDtENPnO7v0HmWS6WZHK1c908dify/lWndTxumj1PcNR75w2O4Gx6rKyFUdvE0U6aDgnJcTLjGU6cQyGKOzw0lp1OO434XXsqo44ErNLDY9q4lTybXcjVMubNk7w+f6P52VNUsSMWmntsX8zc7oXOR4jfaVK7qLNZ6hqYXmmemjEbBHpF7amknc3+8FGNsorCIV6mcI7Ua+L5gnqwGyOGkb6Wiwv4ekryVjlzIWXzs4MtWRcBdFeeUFrnCzGniAeJI6L7K6mGOLNmkocfvkZ+6LzZnlB7rl7f0ktb0L5NPuacKjtj/yUaPchof8AF/oSGeMH5eLlGjv4rntb9oebj6VO2GVks1dW+O5c0c3j4jtCyHLR25dA74QBAEAQBAEAQBAEAQBARc2XqV7nOdCwlxJJ6ydyoeXHsUuitvLRJtaAABsBsFMuPqAiW5bpBa0DBbtUPLj2Kfp6/wAJnrcHgndqkia51rXPUvXBPmSlVCTzJGD5tUn4DPQvPLj2I/T1fhNilweniN2QsaevSL+leqEVyRKNUI8kbykWGvXUMc7Q2VgeAb2PX1/mvHFPmRnCM1iSPFBhsVPq5JjWarXt024e0rxRS5HkK4w6UbakTIn5t0n4DPQoeXHsU/T1/hJZTLggCAIAgCAIAgCAIAgCAIAgCAIAgCAIAgCAIAgCAIAgCAIAgCA//9k=">
          <a:extLst>
            <a:ext uri="{FF2B5EF4-FFF2-40B4-BE49-F238E27FC236}">
              <a16:creationId xmlns:a16="http://schemas.microsoft.com/office/drawing/2014/main" id="{4FE6EEBF-4F1D-488B-8E84-4F07B5A265BC}"/>
            </a:ext>
          </a:extLst>
        </xdr:cNvPr>
        <xdr:cNvSpPr>
          <a:spLocks noChangeAspect="1" noChangeArrowheads="1"/>
        </xdr:cNvSpPr>
      </xdr:nvSpPr>
      <xdr:spPr bwMode="auto">
        <a:xfrm>
          <a:off x="523875" y="18297525"/>
          <a:ext cx="276225"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osto%20y%20Presupuesto\000%20PRESUPUESTOS%20(2013)\000%20PENDIENTES%202013\000%20ANALISIS%20DE%20COSTO%20201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Costo%20y%20Presupuesto\000%20PRESUPUESTOS%20(2014)\000%20ENVIADOS%202014\CONSTRUCCION%20DE%20ACERAS%20Y%20CONTENES%20ENTRE%2027%20DE%20FEBRERO%20Y%20JOSE%20AIBAR%20CASTELLAN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Users\Aziza\AppData\Roaming\Microsoft\Excel\Users\Aziza\Downloads\palacios%20dwg\ANALISIS%20DE%20COST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onzalo.milan\Desktop\ANALISIS-SIMO-ABRIL-2021\ANALISIS%20DE%20SIMO%20ABRIL%20202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Users\Costo%20y%20Presupuesto\AppData\Roaming\Microsoft\Excel\Documents%20and%20Settings\Administrador\Escritorio\EXCEL\ANALISIS%20DE%20COSTOS%20CONSTRUCCION\Copia%20de%20analisis%20de%20costos%20gener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Costo%20y%20Presupuesto\Licitaci&#243;n%20de%20Obras\ANALISIS%20DE%20COSTO%20201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Costo%20y%20Presupuesto\PRESUPUESTOS%20(2013)\ENVIADOS\CONSTRUCCION%20DE%20ACERAS%20Y%20CONTENES%20ENTRE%2027%20DE%20FEBRERO%20Y%20JOSE%20AIBAR%20CASTELLAN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Costo%20y%20Presupuesto\000%20ANALISIS%20DE%20COSTO%20(01)%20%2020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136\Costo%20&amp;%20Presupuesto\mickey\INGENIERIA\proyecto%20manuel%20remodelada.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Z:\Informes%20T&#233;cnicos%20y%20Econ&#243;micos%202026\RV_%20Salon%20de%20Regidores\PRESUPUESTO%20DIU\Presupuesto%20Construccion%20de%20Mezanine%20Salon%20Regidores.XLSX" TargetMode="External"/><Relationship Id="rId1" Type="http://schemas.openxmlformats.org/officeDocument/2006/relationships/externalLinkPath" Target="file:///Z:\Informes%20T&#233;cnicos%20y%20Econ&#243;micos%202026\RV_%20Salon%20de%20Regidores\PRESUPUESTO%20DIU\Presupuesto%20Construccion%20de%20Mezanine%20Salon%20Regido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M.O Y Rendtos"/>
      <sheetName val="Analisis de Costos"/>
      <sheetName val="RESUMEN"/>
      <sheetName val="ANALISIS OBRAS DE DRENAJE"/>
      <sheetName val="ANALISIS NUEVOS"/>
      <sheetName val="Hoja1"/>
      <sheetName val="000 ANALISIS DE COSTO 2013"/>
      <sheetName val="calculos"/>
      <sheetName val="Rendimiento Materiales"/>
      <sheetName val="Rendimientos OM"/>
      <sheetName val="resumen1"/>
      <sheetName val="ANALISIS NUEVOS (2)"/>
      <sheetName val="Rendimientos y M.O"/>
      <sheetName val="Mezcla"/>
      <sheetName val="insumo"/>
      <sheetName val="Analisis Unitarios"/>
      <sheetName val="Volumenes"/>
      <sheetName val="anal term"/>
      <sheetName val="Ana-Sanit."/>
      <sheetName val="Mat"/>
      <sheetName val="M_O_Y_Rendtos"/>
      <sheetName val="Analisis_de_Costos"/>
      <sheetName val="ANALISIS_OBRAS_DE_DRENAJE"/>
      <sheetName val="ANALISIS_NUEVOS"/>
      <sheetName val="000_ANALISIS_DE_COSTO_2013"/>
      <sheetName val="Rendimiento_Materiales"/>
      <sheetName val="Rendimientos_OM"/>
      <sheetName val="ANALISIS_NUEVOS_(2)"/>
      <sheetName val="Rendimientos_y_M_O"/>
      <sheetName val="M_O_Y_Rendtos3"/>
      <sheetName val="Analisis_de_Costos3"/>
      <sheetName val="ANALISIS_OBRAS_DE_DRENAJE3"/>
      <sheetName val="ANALISIS_NUEVOS3"/>
      <sheetName val="000_ANALISIS_DE_COSTO_20133"/>
      <sheetName val="Rendimiento_Materiales3"/>
      <sheetName val="Rendimientos_OM3"/>
      <sheetName val="ANALISIS_NUEVOS_(2)3"/>
      <sheetName val="Rendimientos_y_M_O3"/>
      <sheetName val="M_O_Y_Rendtos1"/>
      <sheetName val="Analisis_de_Costos1"/>
      <sheetName val="ANALISIS_OBRAS_DE_DRENAJE1"/>
      <sheetName val="ANALISIS_NUEVOS1"/>
      <sheetName val="000_ANALISIS_DE_COSTO_20131"/>
      <sheetName val="Rendimiento_Materiales1"/>
      <sheetName val="Rendimientos_OM1"/>
      <sheetName val="ANALISIS_NUEVOS_(2)1"/>
      <sheetName val="Rendimientos_y_M_O1"/>
      <sheetName val="M_O_Y_Rendtos2"/>
      <sheetName val="Analisis_de_Costos2"/>
      <sheetName val="ANALISIS_OBRAS_DE_DRENAJE2"/>
      <sheetName val="ANALISIS_NUEVOS2"/>
      <sheetName val="000_ANALISIS_DE_COSTO_20132"/>
      <sheetName val="Rendimiento_Materiales2"/>
      <sheetName val="Rendimientos_OM2"/>
      <sheetName val="ANALISIS_NUEVOS_(2)2"/>
      <sheetName val="Rendimientos_y_M_O2"/>
      <sheetName val="M_O_Y_Rendtos4"/>
      <sheetName val="Analisis_de_Costos4"/>
      <sheetName val="ANALISIS_OBRAS_DE_DRENAJE4"/>
      <sheetName val="ANALISIS_NUEVOS4"/>
      <sheetName val="000_ANALISIS_DE_COSTO_20134"/>
      <sheetName val="Rendimiento_Materiales4"/>
      <sheetName val="Rendimientos_OM4"/>
      <sheetName val="ANALISIS_NUEVOS_(2)4"/>
      <sheetName val="Rendimientos_y_M_O4"/>
      <sheetName val="M_O_Y_Rendtos5"/>
      <sheetName val="Analisis_de_Costos5"/>
      <sheetName val="ANALISIS_OBRAS_DE_DRENAJE5"/>
      <sheetName val="ANALISIS_NUEVOS5"/>
      <sheetName val="000_ANALISIS_DE_COSTO_20135"/>
      <sheetName val="Rendimiento_Materiales5"/>
      <sheetName val="Rendimientos_OM5"/>
      <sheetName val="ANALISIS_NUEVOS_(2)5"/>
      <sheetName val="Rendimientos_y_M_O5"/>
      <sheetName val="M_O_Y_Rendtos6"/>
      <sheetName val="Analisis_de_Costos6"/>
      <sheetName val="ANALISIS_OBRAS_DE_DRENAJE6"/>
      <sheetName val="ANALISIS_NUEVOS6"/>
      <sheetName val="000_ANALISIS_DE_COSTO_20136"/>
      <sheetName val="Rendimiento_Materiales6"/>
      <sheetName val="Rendimientos_OM6"/>
      <sheetName val="ANALISIS_NUEVOS_(2)6"/>
      <sheetName val="Rendimientos_y_M_O6"/>
      <sheetName val="M_O_Y_Rendtos8"/>
      <sheetName val="Analisis_de_Costos8"/>
      <sheetName val="ANALISIS_OBRAS_DE_DRENAJE8"/>
      <sheetName val="ANALISIS_NUEVOS8"/>
      <sheetName val="000_ANALISIS_DE_COSTO_20138"/>
      <sheetName val="Rendimiento_Materiales8"/>
      <sheetName val="Rendimientos_OM8"/>
      <sheetName val="ANALISIS_NUEVOS_(2)8"/>
      <sheetName val="Rendimientos_y_M_O8"/>
      <sheetName val="Analisis_Unitarios1"/>
      <sheetName val="anal_term1"/>
      <sheetName val="Ana-Sanit_1"/>
      <sheetName val="M_O_Y_Rendtos7"/>
      <sheetName val="Analisis_de_Costos7"/>
      <sheetName val="ANALISIS_OBRAS_DE_DRENAJE7"/>
      <sheetName val="ANALISIS_NUEVOS7"/>
      <sheetName val="000_ANALISIS_DE_COSTO_20137"/>
      <sheetName val="Rendimiento_Materiales7"/>
      <sheetName val="Rendimientos_OM7"/>
      <sheetName val="ANALISIS_NUEVOS_(2)7"/>
      <sheetName val="Rendimientos_y_M_O7"/>
      <sheetName val="Analisis_Unitarios"/>
      <sheetName val="anal_term"/>
      <sheetName val="Ana-Sanit_"/>
    </sheetNames>
    <sheetDataSet>
      <sheetData sheetId="0" refreshError="1">
        <row r="9">
          <cell r="F9">
            <v>517</v>
          </cell>
        </row>
        <row r="10">
          <cell r="F10">
            <v>2300</v>
          </cell>
        </row>
        <row r="300">
          <cell r="F300">
            <v>218.75</v>
          </cell>
        </row>
        <row r="302">
          <cell r="F302">
            <v>676.28</v>
          </cell>
        </row>
        <row r="454">
          <cell r="F454">
            <v>131.53</v>
          </cell>
        </row>
      </sheetData>
      <sheetData sheetId="1" refreshError="1">
        <row r="6">
          <cell r="D6">
            <v>162.5</v>
          </cell>
        </row>
        <row r="7">
          <cell r="H7">
            <v>557</v>
          </cell>
          <cell r="J7">
            <v>433</v>
          </cell>
        </row>
        <row r="15">
          <cell r="M15">
            <v>14.848000000000001</v>
          </cell>
        </row>
        <row r="16">
          <cell r="M16">
            <v>11.6</v>
          </cell>
        </row>
        <row r="17">
          <cell r="M17">
            <v>12.373333333333333</v>
          </cell>
        </row>
        <row r="18">
          <cell r="M18">
            <v>13.748148148148148</v>
          </cell>
        </row>
        <row r="19">
          <cell r="M19">
            <v>13.748148148148148</v>
          </cell>
        </row>
        <row r="20">
          <cell r="M20">
            <v>25.433333333333334</v>
          </cell>
        </row>
        <row r="22">
          <cell r="M22">
            <v>27.381818181818183</v>
          </cell>
        </row>
        <row r="29">
          <cell r="M29">
            <v>43.3</v>
          </cell>
        </row>
        <row r="31">
          <cell r="M31">
            <v>23.618181818181817</v>
          </cell>
        </row>
        <row r="33">
          <cell r="M33">
            <v>140.35264483627202</v>
          </cell>
        </row>
        <row r="34">
          <cell r="M34">
            <v>126.63636363636364</v>
          </cell>
        </row>
        <row r="36">
          <cell r="M36">
            <v>99.5</v>
          </cell>
        </row>
        <row r="38">
          <cell r="M38">
            <v>108.57894736842105</v>
          </cell>
        </row>
        <row r="39">
          <cell r="M39">
            <v>171.91666666666666</v>
          </cell>
        </row>
        <row r="41">
          <cell r="M41">
            <v>128.94999999999999</v>
          </cell>
        </row>
        <row r="44">
          <cell r="M44">
            <v>81.1875</v>
          </cell>
        </row>
        <row r="45">
          <cell r="M45">
            <v>14.942028985507246</v>
          </cell>
        </row>
        <row r="46">
          <cell r="M46">
            <v>99.92307692307692</v>
          </cell>
        </row>
        <row r="47">
          <cell r="M47">
            <v>86.6</v>
          </cell>
        </row>
        <row r="51">
          <cell r="M51">
            <v>57.92307692307692</v>
          </cell>
        </row>
        <row r="54">
          <cell r="M54">
            <v>99.3125</v>
          </cell>
        </row>
        <row r="56">
          <cell r="M56">
            <v>35.692307692307693</v>
          </cell>
        </row>
        <row r="58">
          <cell r="M58">
            <v>75.3</v>
          </cell>
        </row>
        <row r="66">
          <cell r="M66">
            <v>86.375</v>
          </cell>
        </row>
        <row r="81">
          <cell r="M81">
            <v>68.454545454545453</v>
          </cell>
        </row>
        <row r="120">
          <cell r="M120">
            <v>162.375</v>
          </cell>
        </row>
        <row r="196">
          <cell r="M196">
            <v>998.4</v>
          </cell>
        </row>
        <row r="199">
          <cell r="M199">
            <v>359.42857142857144</v>
          </cell>
        </row>
        <row r="206">
          <cell r="O206">
            <v>59.393218322427138</v>
          </cell>
        </row>
        <row r="211">
          <cell r="M211">
            <v>192</v>
          </cell>
        </row>
        <row r="212">
          <cell r="M212">
            <v>126.70050761421321</v>
          </cell>
        </row>
        <row r="229">
          <cell r="M229">
            <v>257.875</v>
          </cell>
        </row>
        <row r="230">
          <cell r="M230">
            <v>1.6547770700636943</v>
          </cell>
        </row>
        <row r="231">
          <cell r="M231">
            <v>1.1055319148936171</v>
          </cell>
        </row>
        <row r="233">
          <cell r="M233">
            <v>0.55276595744680856</v>
          </cell>
        </row>
        <row r="234">
          <cell r="M234">
            <v>4.1238095238095234</v>
          </cell>
        </row>
        <row r="235">
          <cell r="M235">
            <v>2.2205128205128206</v>
          </cell>
        </row>
        <row r="237">
          <cell r="M237">
            <v>1.1055319148936171</v>
          </cell>
        </row>
        <row r="321">
          <cell r="M321">
            <v>91.984569224174891</v>
          </cell>
        </row>
        <row r="322">
          <cell r="M322">
            <v>107.3</v>
          </cell>
        </row>
        <row r="330">
          <cell r="M330">
            <v>107.3</v>
          </cell>
        </row>
        <row r="331">
          <cell r="M331">
            <v>137.91773778920307</v>
          </cell>
        </row>
        <row r="346">
          <cell r="M346">
            <v>15.328571428571429</v>
          </cell>
        </row>
        <row r="430">
          <cell r="M430">
            <v>107.3</v>
          </cell>
        </row>
        <row r="533">
          <cell r="M533">
            <v>98.409969918349802</v>
          </cell>
        </row>
        <row r="545">
          <cell r="M545">
            <v>486.51685393258424</v>
          </cell>
        </row>
        <row r="546">
          <cell r="M546">
            <v>534.5679012345679</v>
          </cell>
        </row>
        <row r="567">
          <cell r="M567">
            <v>288.8235294117647</v>
          </cell>
        </row>
        <row r="583">
          <cell r="M583">
            <v>20.184782608695652</v>
          </cell>
        </row>
        <row r="584">
          <cell r="M584">
            <v>11.53416149068323</v>
          </cell>
        </row>
        <row r="649">
          <cell r="M649">
            <v>325.78947368421052</v>
          </cell>
        </row>
        <row r="650">
          <cell r="M650">
            <v>371.4</v>
          </cell>
        </row>
        <row r="715">
          <cell r="M715">
            <v>742.8</v>
          </cell>
        </row>
        <row r="730">
          <cell r="M730">
            <v>464.25</v>
          </cell>
        </row>
        <row r="767">
          <cell r="M767">
            <v>81.078260869565213</v>
          </cell>
        </row>
        <row r="769">
          <cell r="M769">
            <v>81.078260869565213</v>
          </cell>
        </row>
        <row r="773">
          <cell r="M773">
            <v>243.24324324324323</v>
          </cell>
        </row>
        <row r="777">
          <cell r="M777">
            <v>81.078260869565213</v>
          </cell>
        </row>
      </sheetData>
      <sheetData sheetId="2" refreshError="1">
        <row r="21">
          <cell r="G21">
            <v>2363</v>
          </cell>
        </row>
        <row r="29">
          <cell r="G29">
            <v>2363</v>
          </cell>
        </row>
        <row r="37">
          <cell r="G37">
            <v>2363</v>
          </cell>
        </row>
        <row r="78">
          <cell r="G78">
            <v>842.03</v>
          </cell>
        </row>
        <row r="88">
          <cell r="G88">
            <v>1059.28</v>
          </cell>
        </row>
        <row r="98">
          <cell r="G98">
            <v>1151.6200000000001</v>
          </cell>
        </row>
        <row r="112">
          <cell r="G112">
            <v>689.41000000000008</v>
          </cell>
        </row>
        <row r="134">
          <cell r="G134">
            <v>896.03000000000009</v>
          </cell>
        </row>
        <row r="145">
          <cell r="G145">
            <v>774.98000000000013</v>
          </cell>
        </row>
        <row r="156">
          <cell r="G156">
            <v>774.98000000000013</v>
          </cell>
        </row>
        <row r="167">
          <cell r="G167">
            <v>1172.25</v>
          </cell>
        </row>
        <row r="178">
          <cell r="G178">
            <v>1085.94</v>
          </cell>
        </row>
        <row r="189">
          <cell r="G189">
            <v>955.40000000000009</v>
          </cell>
        </row>
        <row r="200">
          <cell r="G200">
            <v>1234.2499999999998</v>
          </cell>
        </row>
        <row r="211">
          <cell r="G211">
            <v>1368.25</v>
          </cell>
        </row>
        <row r="222">
          <cell r="G222">
            <v>1384.5900000000001</v>
          </cell>
        </row>
        <row r="233">
          <cell r="G233">
            <v>1417.65</v>
          </cell>
        </row>
        <row r="244">
          <cell r="G244">
            <v>1298</v>
          </cell>
        </row>
        <row r="254">
          <cell r="G254">
            <v>1486.24</v>
          </cell>
        </row>
        <row r="259">
          <cell r="G259">
            <v>2875.3199999999997</v>
          </cell>
        </row>
        <row r="264">
          <cell r="G264">
            <v>1624.75</v>
          </cell>
        </row>
        <row r="269">
          <cell r="G269">
            <v>1137.46</v>
          </cell>
        </row>
        <row r="296">
          <cell r="G296">
            <v>14498.1</v>
          </cell>
        </row>
        <row r="297">
          <cell r="G297">
            <v>811.76</v>
          </cell>
        </row>
        <row r="333">
          <cell r="G333">
            <v>29496.36</v>
          </cell>
        </row>
        <row r="334">
          <cell r="G334">
            <v>876.04</v>
          </cell>
        </row>
        <row r="375">
          <cell r="G375">
            <v>775.93000000000006</v>
          </cell>
        </row>
        <row r="382">
          <cell r="G382">
            <v>980.43000000000006</v>
          </cell>
        </row>
        <row r="389">
          <cell r="G389">
            <v>33.520000000000003</v>
          </cell>
        </row>
        <row r="398">
          <cell r="G398">
            <v>668.92</v>
          </cell>
        </row>
        <row r="403">
          <cell r="G403">
            <v>46.67</v>
          </cell>
        </row>
        <row r="409">
          <cell r="G409">
            <v>274.41000000000003</v>
          </cell>
        </row>
        <row r="421">
          <cell r="G421">
            <v>242.14000000000001</v>
          </cell>
        </row>
        <row r="428">
          <cell r="G428">
            <v>253.19</v>
          </cell>
        </row>
        <row r="436">
          <cell r="G436">
            <v>388.88</v>
          </cell>
        </row>
        <row r="444">
          <cell r="G444">
            <v>281.28999999999996</v>
          </cell>
        </row>
        <row r="452">
          <cell r="G452">
            <v>391.19</v>
          </cell>
        </row>
        <row r="459">
          <cell r="G459">
            <v>336.46000000000004</v>
          </cell>
        </row>
        <row r="467">
          <cell r="G467">
            <v>276.05</v>
          </cell>
        </row>
        <row r="472">
          <cell r="G472">
            <v>72.22</v>
          </cell>
        </row>
        <row r="482">
          <cell r="G482">
            <v>155.44</v>
          </cell>
        </row>
        <row r="571">
          <cell r="G571">
            <v>20089.96</v>
          </cell>
        </row>
        <row r="575">
          <cell r="G575">
            <v>19675.349999999999</v>
          </cell>
        </row>
        <row r="579">
          <cell r="G579">
            <v>19775.349999999999</v>
          </cell>
        </row>
        <row r="599">
          <cell r="G599">
            <v>24609.75</v>
          </cell>
        </row>
        <row r="603">
          <cell r="G603">
            <v>24921.03</v>
          </cell>
        </row>
        <row r="612">
          <cell r="G612">
            <v>29550.15</v>
          </cell>
        </row>
        <row r="629">
          <cell r="G629">
            <v>18409.32</v>
          </cell>
        </row>
        <row r="642">
          <cell r="G642">
            <v>19611.27</v>
          </cell>
        </row>
        <row r="646">
          <cell r="G646">
            <v>18436.84</v>
          </cell>
        </row>
        <row r="663">
          <cell r="G663">
            <v>14326.35</v>
          </cell>
        </row>
        <row r="677">
          <cell r="G677">
            <v>17784.02</v>
          </cell>
        </row>
        <row r="695">
          <cell r="G695">
            <v>17065.25</v>
          </cell>
        </row>
        <row r="699">
          <cell r="G699">
            <v>13019.310000000001</v>
          </cell>
        </row>
        <row r="712">
          <cell r="G712">
            <v>20997.23</v>
          </cell>
        </row>
        <row r="729">
          <cell r="G729">
            <v>29690.53</v>
          </cell>
        </row>
        <row r="734">
          <cell r="G734">
            <v>28490.57</v>
          </cell>
        </row>
        <row r="739">
          <cell r="G739">
            <v>28490.57</v>
          </cell>
        </row>
        <row r="744">
          <cell r="G744">
            <v>28490.57</v>
          </cell>
        </row>
        <row r="757">
          <cell r="G757">
            <v>21410.85</v>
          </cell>
        </row>
        <row r="762">
          <cell r="G762">
            <v>21211.57</v>
          </cell>
        </row>
        <row r="775">
          <cell r="G775">
            <v>21298.98</v>
          </cell>
        </row>
        <row r="780">
          <cell r="G780">
            <v>18693.349999999999</v>
          </cell>
        </row>
        <row r="790">
          <cell r="G790">
            <v>18693.349999999999</v>
          </cell>
        </row>
        <row r="796">
          <cell r="G796">
            <v>21664.739999999998</v>
          </cell>
        </row>
        <row r="801">
          <cell r="G801">
            <v>18693.349999999999</v>
          </cell>
        </row>
        <row r="807">
          <cell r="G807">
            <v>21664.739999999998</v>
          </cell>
        </row>
        <row r="812">
          <cell r="G812">
            <v>18693.349999999999</v>
          </cell>
        </row>
        <row r="825">
          <cell r="G825">
            <v>16646.870000000003</v>
          </cell>
        </row>
        <row r="830">
          <cell r="G830">
            <v>14519.95</v>
          </cell>
        </row>
        <row r="836">
          <cell r="G836">
            <v>16884.38</v>
          </cell>
        </row>
        <row r="841">
          <cell r="G841">
            <v>14519.95</v>
          </cell>
        </row>
        <row r="855">
          <cell r="G855">
            <v>17093.760000000002</v>
          </cell>
        </row>
        <row r="860">
          <cell r="G860">
            <v>15101.380000000001</v>
          </cell>
        </row>
        <row r="866">
          <cell r="G866">
            <v>17460.3</v>
          </cell>
        </row>
        <row r="871">
          <cell r="G871">
            <v>15101.380000000001</v>
          </cell>
        </row>
        <row r="878">
          <cell r="G878">
            <v>17689.84</v>
          </cell>
        </row>
        <row r="890">
          <cell r="G890">
            <v>17689.84</v>
          </cell>
        </row>
        <row r="895">
          <cell r="G895">
            <v>15101.380000000001</v>
          </cell>
        </row>
        <row r="909">
          <cell r="G909">
            <v>16812.55</v>
          </cell>
        </row>
        <row r="914">
          <cell r="G914">
            <v>13270.96</v>
          </cell>
        </row>
        <row r="921">
          <cell r="G921">
            <v>17170.099999999999</v>
          </cell>
        </row>
        <row r="926">
          <cell r="G926">
            <v>14245.59</v>
          </cell>
        </row>
        <row r="939">
          <cell r="G939">
            <v>20783.87</v>
          </cell>
        </row>
        <row r="944">
          <cell r="G944">
            <v>16801.79</v>
          </cell>
        </row>
        <row r="950">
          <cell r="G950">
            <v>21429.94</v>
          </cell>
        </row>
        <row r="955">
          <cell r="G955">
            <v>16801.79</v>
          </cell>
        </row>
        <row r="973">
          <cell r="G973">
            <v>18853.02</v>
          </cell>
        </row>
        <row r="979">
          <cell r="G979">
            <v>21824.41</v>
          </cell>
        </row>
        <row r="984">
          <cell r="G984">
            <v>18853.02</v>
          </cell>
        </row>
        <row r="997">
          <cell r="G997">
            <v>16746.870000000003</v>
          </cell>
        </row>
        <row r="1002">
          <cell r="G1002">
            <v>14679.62</v>
          </cell>
        </row>
        <row r="1013">
          <cell r="G1013">
            <v>14679.62</v>
          </cell>
        </row>
        <row r="1027">
          <cell r="G1027">
            <v>17193.760000000002</v>
          </cell>
        </row>
        <row r="1032">
          <cell r="G1032">
            <v>15261.05</v>
          </cell>
        </row>
        <row r="1038">
          <cell r="G1038">
            <v>17619.97</v>
          </cell>
        </row>
        <row r="1043">
          <cell r="G1043">
            <v>15261.05</v>
          </cell>
        </row>
        <row r="1050">
          <cell r="G1050">
            <v>17849.510000000002</v>
          </cell>
        </row>
        <row r="1062">
          <cell r="G1062">
            <v>17849.510000000002</v>
          </cell>
        </row>
        <row r="1067">
          <cell r="G1067">
            <v>15261.05</v>
          </cell>
        </row>
        <row r="1081">
          <cell r="G1081">
            <v>16608.61</v>
          </cell>
        </row>
        <row r="1093">
          <cell r="G1093">
            <v>17329.769999999997</v>
          </cell>
        </row>
        <row r="1098">
          <cell r="G1098">
            <v>14405.259999999998</v>
          </cell>
        </row>
        <row r="1111">
          <cell r="G1111">
            <v>20540.59</v>
          </cell>
        </row>
        <row r="1116">
          <cell r="G1116">
            <v>16934.75</v>
          </cell>
        </row>
        <row r="1122">
          <cell r="G1122">
            <v>21562.9</v>
          </cell>
        </row>
        <row r="1140">
          <cell r="G1140">
            <v>22680.98</v>
          </cell>
        </row>
        <row r="1145">
          <cell r="G1145">
            <v>19114.599999999999</v>
          </cell>
        </row>
        <row r="1151">
          <cell r="G1151">
            <v>22085.989999999998</v>
          </cell>
        </row>
        <row r="1156">
          <cell r="G1156">
            <v>19114.599999999999</v>
          </cell>
        </row>
        <row r="1169">
          <cell r="G1169">
            <v>18028.870000000003</v>
          </cell>
        </row>
        <row r="1174">
          <cell r="G1174">
            <v>14941.2</v>
          </cell>
        </row>
        <row r="1180">
          <cell r="G1180">
            <v>17305.63</v>
          </cell>
        </row>
        <row r="1185">
          <cell r="G1185">
            <v>14941.2</v>
          </cell>
        </row>
        <row r="1199">
          <cell r="G1199">
            <v>18475.760000000002</v>
          </cell>
        </row>
        <row r="1204">
          <cell r="G1204">
            <v>15522.630000000001</v>
          </cell>
        </row>
        <row r="1210">
          <cell r="G1210">
            <v>17881.55</v>
          </cell>
        </row>
        <row r="1215">
          <cell r="G1215">
            <v>15522.630000000001</v>
          </cell>
        </row>
        <row r="1222">
          <cell r="G1222">
            <v>18111.09</v>
          </cell>
        </row>
        <row r="1234">
          <cell r="G1234">
            <v>18111.09</v>
          </cell>
        </row>
        <row r="1239">
          <cell r="G1239">
            <v>15522.630000000001</v>
          </cell>
        </row>
        <row r="1253">
          <cell r="G1253">
            <v>17890.61</v>
          </cell>
        </row>
        <row r="1258">
          <cell r="G1258">
            <v>13692.21</v>
          </cell>
        </row>
        <row r="1265">
          <cell r="G1265">
            <v>17591.349999999999</v>
          </cell>
        </row>
        <row r="1270">
          <cell r="G1270">
            <v>14666.84</v>
          </cell>
        </row>
        <row r="2706">
          <cell r="G2706">
            <v>7800.69</v>
          </cell>
        </row>
        <row r="2762">
          <cell r="G2762">
            <v>8533.630000000001</v>
          </cell>
        </row>
        <row r="2769">
          <cell r="G2769">
            <v>8533.630000000001</v>
          </cell>
        </row>
        <row r="2818">
          <cell r="G2818">
            <v>8068.03</v>
          </cell>
        </row>
        <row r="2825">
          <cell r="G2825">
            <v>8068.03</v>
          </cell>
        </row>
        <row r="2874">
          <cell r="G2874">
            <v>8168.03</v>
          </cell>
        </row>
        <row r="2881">
          <cell r="G2881">
            <v>8168.03</v>
          </cell>
        </row>
        <row r="3033">
          <cell r="G3033">
            <v>7465.98</v>
          </cell>
        </row>
        <row r="3038">
          <cell r="G3038">
            <v>6957.2199999999993</v>
          </cell>
        </row>
        <row r="3043">
          <cell r="G3043">
            <v>6485.1</v>
          </cell>
        </row>
        <row r="3048">
          <cell r="G3048">
            <v>6093.48</v>
          </cell>
        </row>
        <row r="3054">
          <cell r="G3054">
            <v>9340.86</v>
          </cell>
        </row>
        <row r="3060">
          <cell r="G3060">
            <v>8054.2999999999993</v>
          </cell>
        </row>
        <row r="3066">
          <cell r="G3066">
            <v>7414.5</v>
          </cell>
        </row>
        <row r="3072">
          <cell r="G3072">
            <v>7911.2999999999993</v>
          </cell>
        </row>
        <row r="3077">
          <cell r="G3077">
            <v>7402.5399999999991</v>
          </cell>
        </row>
        <row r="3082">
          <cell r="G3082">
            <v>6930.42</v>
          </cell>
        </row>
        <row r="3087">
          <cell r="G3087">
            <v>6538.7999999999993</v>
          </cell>
        </row>
        <row r="3093">
          <cell r="G3093">
            <v>8198.92</v>
          </cell>
        </row>
        <row r="3098">
          <cell r="G3098">
            <v>7690.16</v>
          </cell>
        </row>
        <row r="3103">
          <cell r="G3103">
            <v>7218.0400000000009</v>
          </cell>
        </row>
        <row r="3108">
          <cell r="G3108">
            <v>6826.42</v>
          </cell>
        </row>
        <row r="3114">
          <cell r="G3114">
            <v>7733.32</v>
          </cell>
        </row>
        <row r="3119">
          <cell r="G3119">
            <v>7224.5599999999995</v>
          </cell>
        </row>
        <row r="3124">
          <cell r="G3124">
            <v>6752.4400000000005</v>
          </cell>
        </row>
        <row r="3129">
          <cell r="G3129">
            <v>6360.82</v>
          </cell>
        </row>
        <row r="3134">
          <cell r="G3134">
            <v>6852.4400000000005</v>
          </cell>
        </row>
        <row r="3139">
          <cell r="G3139">
            <v>6460.82</v>
          </cell>
        </row>
        <row r="3144">
          <cell r="G3144">
            <v>8134.4400000000005</v>
          </cell>
        </row>
        <row r="3149">
          <cell r="G3149">
            <v>7742.82</v>
          </cell>
        </row>
        <row r="3157">
          <cell r="G3157">
            <v>5627.16</v>
          </cell>
        </row>
        <row r="3162">
          <cell r="G3162">
            <v>5729.24</v>
          </cell>
        </row>
        <row r="3167">
          <cell r="G3167">
            <v>4650</v>
          </cell>
        </row>
        <row r="3172">
          <cell r="G3172">
            <v>4750</v>
          </cell>
        </row>
        <row r="3177">
          <cell r="G3177">
            <v>6635.2</v>
          </cell>
        </row>
        <row r="3182">
          <cell r="G3182">
            <v>6826.6</v>
          </cell>
        </row>
        <row r="3187">
          <cell r="G3187">
            <v>7018</v>
          </cell>
        </row>
        <row r="3192">
          <cell r="G3192">
            <v>7209.4</v>
          </cell>
        </row>
        <row r="3197">
          <cell r="G3197">
            <v>7400.8</v>
          </cell>
        </row>
        <row r="3202">
          <cell r="G3202">
            <v>7719.8</v>
          </cell>
        </row>
        <row r="3207">
          <cell r="G3207">
            <v>7425</v>
          </cell>
        </row>
        <row r="3212">
          <cell r="G3212">
            <v>8772.5</v>
          </cell>
        </row>
        <row r="3232">
          <cell r="G3232">
            <v>576.02</v>
          </cell>
        </row>
        <row r="3243">
          <cell r="D3243">
            <v>1</v>
          </cell>
        </row>
        <row r="3252">
          <cell r="D3252">
            <v>740000</v>
          </cell>
        </row>
        <row r="3265">
          <cell r="G3265">
            <v>536.14</v>
          </cell>
        </row>
        <row r="3272">
          <cell r="G3272">
            <v>782.42</v>
          </cell>
        </row>
        <row r="3281">
          <cell r="G3281">
            <v>325.83999999999997</v>
          </cell>
        </row>
        <row r="3293">
          <cell r="G3293">
            <v>583.32000000000005</v>
          </cell>
        </row>
        <row r="3300">
          <cell r="G3300">
            <v>3847.0699999999997</v>
          </cell>
        </row>
        <row r="3307">
          <cell r="G3307">
            <v>4296.7299999999996</v>
          </cell>
        </row>
        <row r="3314">
          <cell r="G3314">
            <v>4652.05</v>
          </cell>
        </row>
        <row r="3319">
          <cell r="I3319">
            <v>4700</v>
          </cell>
        </row>
        <row r="3321">
          <cell r="G3321">
            <v>4293.43</v>
          </cell>
        </row>
        <row r="3328">
          <cell r="G3328">
            <v>4733.3100000000004</v>
          </cell>
        </row>
        <row r="3335">
          <cell r="G3335">
            <v>5080.91</v>
          </cell>
        </row>
        <row r="3355">
          <cell r="G3355">
            <v>147.63</v>
          </cell>
        </row>
        <row r="3368">
          <cell r="G3368">
            <v>704.95</v>
          </cell>
        </row>
        <row r="3379">
          <cell r="G3379">
            <v>707.81000000000006</v>
          </cell>
        </row>
        <row r="3390">
          <cell r="G3390">
            <v>972.22</v>
          </cell>
        </row>
        <row r="3401">
          <cell r="G3401">
            <v>1187.6400000000001</v>
          </cell>
        </row>
        <row r="3412">
          <cell r="G3412">
            <v>916.54</v>
          </cell>
        </row>
        <row r="3423">
          <cell r="G3423">
            <v>1471.66</v>
          </cell>
        </row>
        <row r="3434">
          <cell r="G3434">
            <v>1020.9399999999999</v>
          </cell>
        </row>
        <row r="3445">
          <cell r="G3445">
            <v>906.79</v>
          </cell>
        </row>
        <row r="3457">
          <cell r="G3457">
            <v>1554.43</v>
          </cell>
        </row>
        <row r="3468">
          <cell r="G3468">
            <v>878.23</v>
          </cell>
        </row>
        <row r="3478">
          <cell r="G3478">
            <v>584.39</v>
          </cell>
        </row>
        <row r="3489">
          <cell r="G3489">
            <v>4701.47</v>
          </cell>
        </row>
        <row r="3507">
          <cell r="G3507">
            <v>1574.21</v>
          </cell>
        </row>
        <row r="3514">
          <cell r="G3514">
            <v>2061.2199999999998</v>
          </cell>
        </row>
        <row r="3521">
          <cell r="G3521">
            <v>2877.5600000000004</v>
          </cell>
        </row>
        <row r="3528">
          <cell r="G3528">
            <v>3715.9200000000005</v>
          </cell>
        </row>
        <row r="3535">
          <cell r="G3535">
            <v>5255.09</v>
          </cell>
        </row>
        <row r="3542">
          <cell r="G3542">
            <v>5663.95</v>
          </cell>
        </row>
        <row r="3549">
          <cell r="G3549">
            <v>8177.1399999999994</v>
          </cell>
        </row>
        <row r="3748">
          <cell r="G3748">
            <v>45308.28</v>
          </cell>
        </row>
        <row r="3763">
          <cell r="G3763">
            <v>50468.1</v>
          </cell>
        </row>
        <row r="3778">
          <cell r="G3778">
            <v>43580.71</v>
          </cell>
        </row>
        <row r="3848">
          <cell r="G3848">
            <v>668.94</v>
          </cell>
        </row>
        <row r="3858">
          <cell r="G3858">
            <v>1581.4700000000003</v>
          </cell>
        </row>
        <row r="3868">
          <cell r="G3868">
            <v>1828.31</v>
          </cell>
        </row>
        <row r="3901">
          <cell r="G3901">
            <v>2050.8199999999997</v>
          </cell>
        </row>
        <row r="4189">
          <cell r="G4189">
            <v>7962.34</v>
          </cell>
        </row>
        <row r="4216">
          <cell r="G4216">
            <v>8146.78</v>
          </cell>
        </row>
        <row r="4242">
          <cell r="G4242">
            <v>2967.8599999999997</v>
          </cell>
        </row>
        <row r="4264">
          <cell r="G4264">
            <v>10688.9</v>
          </cell>
        </row>
        <row r="4282">
          <cell r="G4282">
            <v>12554.890000000001</v>
          </cell>
        </row>
        <row r="4304">
          <cell r="G4304">
            <v>18706.560000000001</v>
          </cell>
        </row>
        <row r="4322">
          <cell r="G4322">
            <v>20572.550000000003</v>
          </cell>
        </row>
        <row r="4344">
          <cell r="G4344">
            <v>4742.9500000000007</v>
          </cell>
        </row>
        <row r="4394">
          <cell r="G4394">
            <v>2398.35</v>
          </cell>
        </row>
        <row r="4422">
          <cell r="G4422">
            <v>2568.2199999999998</v>
          </cell>
        </row>
        <row r="4431">
          <cell r="G4431">
            <v>4042.02</v>
          </cell>
        </row>
        <row r="4436">
          <cell r="G4436">
            <v>2157.56</v>
          </cell>
        </row>
        <row r="4442">
          <cell r="G4442">
            <v>5076.3499999999995</v>
          </cell>
        </row>
        <row r="4449">
          <cell r="G4449">
            <v>6779.16</v>
          </cell>
        </row>
        <row r="4454">
          <cell r="G4454">
            <v>1953.56</v>
          </cell>
        </row>
        <row r="4460">
          <cell r="G4460">
            <v>3958.17</v>
          </cell>
        </row>
        <row r="4495">
          <cell r="G4495">
            <v>86.28</v>
          </cell>
        </row>
        <row r="4508">
          <cell r="G4508">
            <v>135.18</v>
          </cell>
        </row>
        <row r="4516">
          <cell r="G4516">
            <v>172.08</v>
          </cell>
        </row>
        <row r="4555">
          <cell r="G4555">
            <v>1103.44</v>
          </cell>
        </row>
        <row r="4564">
          <cell r="G4564">
            <v>1523.4599999999998</v>
          </cell>
        </row>
        <row r="4573">
          <cell r="G4573">
            <v>1593.16</v>
          </cell>
        </row>
        <row r="4582">
          <cell r="G4582">
            <v>979.91</v>
          </cell>
        </row>
        <row r="4591">
          <cell r="G4591">
            <v>1060.96</v>
          </cell>
        </row>
        <row r="4600">
          <cell r="G4600">
            <v>997.75</v>
          </cell>
        </row>
        <row r="4609">
          <cell r="G4609">
            <v>1090.6099999999999</v>
          </cell>
        </row>
        <row r="4618">
          <cell r="G4618">
            <v>1090.6099999999999</v>
          </cell>
        </row>
        <row r="4647">
          <cell r="G4647">
            <v>1158.45</v>
          </cell>
        </row>
        <row r="4656">
          <cell r="G4656">
            <v>1225.5999999999999</v>
          </cell>
        </row>
        <row r="4665">
          <cell r="G4665">
            <v>1029.5899999999999</v>
          </cell>
        </row>
        <row r="4674">
          <cell r="G4674">
            <v>757.63</v>
          </cell>
        </row>
        <row r="4692">
          <cell r="G4692">
            <v>751.08999999999992</v>
          </cell>
        </row>
        <row r="4844">
          <cell r="G4844">
            <v>703.06999999999994</v>
          </cell>
        </row>
        <row r="4852">
          <cell r="G4852">
            <v>723.06999999999994</v>
          </cell>
        </row>
        <row r="4861">
          <cell r="G4861">
            <v>737.46999999999991</v>
          </cell>
        </row>
        <row r="4869">
          <cell r="G4869">
            <v>607.56999999999994</v>
          </cell>
        </row>
        <row r="4877">
          <cell r="G4877">
            <v>666.96</v>
          </cell>
        </row>
        <row r="4885">
          <cell r="G4885">
            <v>694.16000000000008</v>
          </cell>
        </row>
        <row r="4892">
          <cell r="G4892">
            <v>223.79</v>
          </cell>
        </row>
        <row r="4899">
          <cell r="G4899">
            <v>146.51</v>
          </cell>
        </row>
        <row r="4906">
          <cell r="G4906">
            <v>157.16</v>
          </cell>
        </row>
        <row r="4913">
          <cell r="G4913">
            <v>142.37</v>
          </cell>
        </row>
        <row r="4920">
          <cell r="G4920">
            <v>123.94</v>
          </cell>
        </row>
        <row r="4997">
          <cell r="D4997">
            <v>1960.47</v>
          </cell>
          <cell r="G4997">
            <v>3826.1899999999996</v>
          </cell>
        </row>
        <row r="5006">
          <cell r="D5006">
            <v>2702.91</v>
          </cell>
          <cell r="G5006">
            <v>5275.1900000000005</v>
          </cell>
        </row>
        <row r="5015">
          <cell r="D5015">
            <v>7972.31</v>
          </cell>
          <cell r="G5015">
            <v>15559.34</v>
          </cell>
        </row>
        <row r="5024">
          <cell r="D5024">
            <v>9481.26</v>
          </cell>
          <cell r="G5024">
            <v>18504.32</v>
          </cell>
        </row>
        <row r="5032">
          <cell r="D5032">
            <v>7474.38</v>
          </cell>
          <cell r="G5032">
            <v>14587.54</v>
          </cell>
        </row>
        <row r="5044">
          <cell r="D5044">
            <v>7354.62</v>
          </cell>
          <cell r="G5044">
            <v>43245.959999999992</v>
          </cell>
        </row>
        <row r="5053">
          <cell r="G5053">
            <v>876.11</v>
          </cell>
        </row>
        <row r="5060">
          <cell r="G5060">
            <v>940.37999999999988</v>
          </cell>
        </row>
        <row r="5066">
          <cell r="G5066">
            <v>531.63</v>
          </cell>
        </row>
        <row r="5073">
          <cell r="G5073">
            <v>514.59</v>
          </cell>
        </row>
        <row r="5080">
          <cell r="G5080">
            <v>699.4</v>
          </cell>
        </row>
        <row r="5088">
          <cell r="G5088">
            <v>758.08999999999992</v>
          </cell>
        </row>
        <row r="5093">
          <cell r="G5093">
            <v>140.79000000000002</v>
          </cell>
        </row>
        <row r="5099">
          <cell r="G5099">
            <v>199.18</v>
          </cell>
        </row>
        <row r="5103">
          <cell r="G5103">
            <v>257.2</v>
          </cell>
        </row>
        <row r="5117">
          <cell r="G5117">
            <v>6715.3099999999995</v>
          </cell>
        </row>
        <row r="5118">
          <cell r="G5118">
            <v>98.75</v>
          </cell>
        </row>
        <row r="5130">
          <cell r="G5130">
            <v>630.88</v>
          </cell>
        </row>
        <row r="5138">
          <cell r="G5138">
            <v>1350.6799999999998</v>
          </cell>
        </row>
        <row r="5144">
          <cell r="G5144">
            <v>982.78</v>
          </cell>
        </row>
        <row r="5151">
          <cell r="G5151">
            <v>1086.1199999999999</v>
          </cell>
        </row>
        <row r="5189">
          <cell r="G5189" t="e">
            <v>#REF!</v>
          </cell>
        </row>
        <row r="5213">
          <cell r="G5213" t="e">
            <v>#REF!</v>
          </cell>
        </row>
        <row r="5237">
          <cell r="G5237" t="e">
            <v>#REF!</v>
          </cell>
        </row>
        <row r="5261">
          <cell r="G5261" t="e">
            <v>#REF!</v>
          </cell>
        </row>
        <row r="5288">
          <cell r="G5288">
            <v>12175.189999999999</v>
          </cell>
        </row>
        <row r="5315">
          <cell r="G5315">
            <v>11741.429999999998</v>
          </cell>
        </row>
        <row r="5342">
          <cell r="G5342">
            <v>9266.5400000000009</v>
          </cell>
        </row>
        <row r="5369">
          <cell r="G5369">
            <v>11308.529999999997</v>
          </cell>
        </row>
        <row r="5379">
          <cell r="G5379">
            <v>1050.9299999999998</v>
          </cell>
        </row>
        <row r="5391">
          <cell r="G5391">
            <v>1821.7599999999998</v>
          </cell>
        </row>
        <row r="5402">
          <cell r="G5402">
            <v>1394.38</v>
          </cell>
        </row>
      </sheetData>
      <sheetData sheetId="3"/>
      <sheetData sheetId="4"/>
      <sheetData sheetId="5" refreshError="1">
        <row r="32">
          <cell r="F32">
            <v>283.66160000000002</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6">
          <cell r="D6">
            <v>162.5</v>
          </cell>
        </row>
      </sheetData>
      <sheetData sheetId="22">
        <row r="21">
          <cell r="G21">
            <v>2363</v>
          </cell>
        </row>
      </sheetData>
      <sheetData sheetId="23"/>
      <sheetData sheetId="24">
        <row r="32">
          <cell r="F32">
            <v>283.66160000000002</v>
          </cell>
        </row>
      </sheetData>
      <sheetData sheetId="25"/>
      <sheetData sheetId="26"/>
      <sheetData sheetId="27"/>
      <sheetData sheetId="28"/>
      <sheetData sheetId="29"/>
      <sheetData sheetId="30">
        <row r="6">
          <cell r="D6">
            <v>162.5</v>
          </cell>
        </row>
      </sheetData>
      <sheetData sheetId="31">
        <row r="21">
          <cell r="G21">
            <v>2363</v>
          </cell>
        </row>
      </sheetData>
      <sheetData sheetId="32"/>
      <sheetData sheetId="33">
        <row r="32">
          <cell r="F32">
            <v>283.66160000000002</v>
          </cell>
        </row>
      </sheetData>
      <sheetData sheetId="34"/>
      <sheetData sheetId="35"/>
      <sheetData sheetId="36"/>
      <sheetData sheetId="37"/>
      <sheetData sheetId="38"/>
      <sheetData sheetId="39">
        <row r="6">
          <cell r="D6">
            <v>162.5</v>
          </cell>
        </row>
      </sheetData>
      <sheetData sheetId="40">
        <row r="21">
          <cell r="G21">
            <v>2363</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6">
          <cell r="D6">
            <v>162.5</v>
          </cell>
        </row>
      </sheetData>
      <sheetData sheetId="58">
        <row r="21">
          <cell r="G21">
            <v>2363</v>
          </cell>
        </row>
      </sheetData>
      <sheetData sheetId="59"/>
      <sheetData sheetId="60"/>
      <sheetData sheetId="61"/>
      <sheetData sheetId="62"/>
      <sheetData sheetId="63"/>
      <sheetData sheetId="64"/>
      <sheetData sheetId="65"/>
      <sheetData sheetId="66">
        <row r="6">
          <cell r="D6">
            <v>162.5</v>
          </cell>
        </row>
      </sheetData>
      <sheetData sheetId="67">
        <row r="21">
          <cell r="G21">
            <v>2363</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6">
          <cell r="D6">
            <v>162.5</v>
          </cell>
        </row>
      </sheetData>
      <sheetData sheetId="97">
        <row r="21">
          <cell r="G21">
            <v>2363</v>
          </cell>
        </row>
      </sheetData>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sheetName val="M.O y Rendimientos"/>
      <sheetName val="Insumos"/>
      <sheetName val="MO Oper Equipo"/>
      <sheetName val="PRESUPUESTO 1RA ETAPA"/>
      <sheetName val="INTERNA"/>
      <sheetName val="CONSTRUCCION DE ACERAS Y CONTEN"/>
      <sheetName val="MATERIALES"/>
      <sheetName val="PERSONAL"/>
      <sheetName val="EQUIPO   "/>
      <sheetName val="MATERIALES LISTADO"/>
      <sheetName val="A"/>
      <sheetName val="Cubicacion"/>
      <sheetName val="M_O_y_Rendimientos"/>
      <sheetName val="MO_Oper_Equipo"/>
      <sheetName val="PRESUPUESTO_1RA_ETAPA"/>
      <sheetName val="CONSTRUCCION_DE_ACERAS_Y_CONTEN"/>
      <sheetName val="M_O_y_Rendimientos3"/>
      <sheetName val="MO_Oper_Equipo3"/>
      <sheetName val="PRESUPUESTO_1RA_ETAPA3"/>
      <sheetName val="CONSTRUCCION_DE_ACERAS_Y_CONTE3"/>
      <sheetName val="M_O_y_Rendimientos1"/>
      <sheetName val="MO_Oper_Equipo1"/>
      <sheetName val="PRESUPUESTO_1RA_ETAPA1"/>
      <sheetName val="CONSTRUCCION_DE_ACERAS_Y_CONTE1"/>
      <sheetName val="M_O_y_Rendimientos2"/>
      <sheetName val="MO_Oper_Equipo2"/>
      <sheetName val="PRESUPUESTO_1RA_ETAPA2"/>
      <sheetName val="CONSTRUCCION_DE_ACERAS_Y_CONTE2"/>
      <sheetName val="M_O_y_Rendimientos4"/>
      <sheetName val="MO_Oper_Equipo4"/>
      <sheetName val="PRESUPUESTO_1RA_ETAPA4"/>
      <sheetName val="CONSTRUCCION_DE_ACERAS_Y_CONTE4"/>
      <sheetName val="M_O_y_Rendimientos5"/>
      <sheetName val="MO_Oper_Equipo5"/>
      <sheetName val="PRESUPUESTO_1RA_ETAPA5"/>
      <sheetName val="CONSTRUCCION_DE_ACERAS_Y_CONTE5"/>
      <sheetName val="M_O_y_Rendimientos6"/>
      <sheetName val="MO_Oper_Equipo6"/>
      <sheetName val="PRESUPUESTO_1RA_ETAPA6"/>
      <sheetName val="CONSTRUCCION_DE_ACERAS_Y_CONTE6"/>
      <sheetName val="M_O_y_Rendimientos7"/>
      <sheetName val="MO_Oper_Equipo7"/>
      <sheetName val="PRESUPUESTO_1RA_ETAPA7"/>
      <sheetName val="CONSTRUCCION_DE_ACERAS_Y_CONTE7"/>
      <sheetName val="M_O_y_Rendimientos9"/>
      <sheetName val="MO_Oper_Equipo9"/>
      <sheetName val="PRESUPUESTO_1RA_ETAPA9"/>
      <sheetName val="CONSTRUCCION_DE_ACERAS_Y_CONTE9"/>
      <sheetName val="EQUIPO___1"/>
      <sheetName val="MATERIALES_LISTADO1"/>
      <sheetName val="M_O_y_Rendimientos8"/>
      <sheetName val="MO_Oper_Equipo8"/>
      <sheetName val="PRESUPUESTO_1RA_ETAPA8"/>
      <sheetName val="CONSTRUCCION_DE_ACERAS_Y_CONTE8"/>
      <sheetName val="EQUIPO___"/>
      <sheetName val="MATERIALES_LISTADO"/>
    </sheetNames>
    <sheetDataSet>
      <sheetData sheetId="0"/>
      <sheetData sheetId="1"/>
      <sheetData sheetId="2" refreshError="1">
        <row r="212">
          <cell r="M212">
            <v>126.70050761421321</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212">
          <cell r="M212">
            <v>126.70050761421321</v>
          </cell>
        </row>
      </sheetData>
      <sheetData sheetId="15"/>
      <sheetData sheetId="16"/>
      <sheetData sheetId="17"/>
      <sheetData sheetId="18">
        <row r="212">
          <cell r="M212">
            <v>126.70050761421321</v>
          </cell>
        </row>
      </sheetData>
      <sheetData sheetId="19"/>
      <sheetData sheetId="20"/>
      <sheetData sheetId="21"/>
      <sheetData sheetId="22">
        <row r="212">
          <cell r="M212">
            <v>126.70050761421321</v>
          </cell>
        </row>
      </sheetData>
      <sheetData sheetId="23"/>
      <sheetData sheetId="24"/>
      <sheetData sheetId="25"/>
      <sheetData sheetId="26"/>
      <sheetData sheetId="27"/>
      <sheetData sheetId="28"/>
      <sheetData sheetId="29"/>
      <sheetData sheetId="30">
        <row r="212">
          <cell r="M212">
            <v>126.70050761421321</v>
          </cell>
        </row>
      </sheetData>
      <sheetData sheetId="31"/>
      <sheetData sheetId="32"/>
      <sheetData sheetId="33"/>
      <sheetData sheetId="34">
        <row r="212">
          <cell r="M212">
            <v>126.70050761421321</v>
          </cell>
        </row>
      </sheetData>
      <sheetData sheetId="35"/>
      <sheetData sheetId="36"/>
      <sheetData sheetId="37"/>
      <sheetData sheetId="38">
        <row r="212">
          <cell r="M212">
            <v>126.70050761421321</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12">
          <cell r="M212">
            <v>126.70050761421321</v>
          </cell>
        </row>
      </sheetData>
      <sheetData sheetId="53"/>
      <sheetData sheetId="54"/>
      <sheetData sheetId="55"/>
      <sheetData sheetId="56"/>
      <sheetData sheetId="5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s"/>
      <sheetName val="Rendimiento Materiales"/>
      <sheetName val="Insumos"/>
      <sheetName val="Rendimientos OM"/>
      <sheetName val="resumen1"/>
      <sheetName val="Analisis de Costos"/>
      <sheetName val="Sheet1"/>
      <sheetName val="Analisis de Costos (2)"/>
      <sheetName val="analisis unitarios"/>
      <sheetName val="PU-B-GS"/>
      <sheetName val="Resumen Precio Equipos"/>
      <sheetName val="Rendimiento_Materiales"/>
      <sheetName val="Rendimientos_OM"/>
      <sheetName val="Analisis_de_Costos"/>
      <sheetName val="Analisis_de_Costos_(2)"/>
      <sheetName val="Rendimiento_Materiales3"/>
      <sheetName val="Rendimientos_OM3"/>
      <sheetName val="Analisis_de_Costos3"/>
      <sheetName val="Analisis_de_Costos_(2)3"/>
      <sheetName val="Rendimiento_Materiales1"/>
      <sheetName val="Rendimientos_OM1"/>
      <sheetName val="Analisis_de_Costos1"/>
      <sheetName val="Analisis_de_Costos_(2)1"/>
      <sheetName val="Rendimiento_Materiales2"/>
      <sheetName val="Rendimientos_OM2"/>
      <sheetName val="Analisis_de_Costos2"/>
      <sheetName val="Analisis_de_Costos_(2)2"/>
      <sheetName val="Rendimiento_Materiales4"/>
      <sheetName val="Rendimientos_OM4"/>
      <sheetName val="Analisis_de_Costos4"/>
      <sheetName val="Analisis_de_Costos_(2)4"/>
      <sheetName val="Rendimiento_Materiales5"/>
      <sheetName val="Rendimientos_OM5"/>
      <sheetName val="Analisis_de_Costos5"/>
      <sheetName val="Analisis_de_Costos_(2)5"/>
      <sheetName val="Rendimiento_Materiales6"/>
      <sheetName val="Rendimientos_OM6"/>
      <sheetName val="Analisis_de_Costos6"/>
      <sheetName val="Analisis_de_Costos_(2)6"/>
      <sheetName val="Rendimiento_Materiales7"/>
      <sheetName val="Rendimientos_OM7"/>
      <sheetName val="Analisis_de_Costos7"/>
      <sheetName val="Analisis_de_Costos_(2)7"/>
      <sheetName val="Rendimiento_Materiales9"/>
      <sheetName val="Rendimientos_OM9"/>
      <sheetName val="Analisis_de_Costos9"/>
      <sheetName val="Analisis_de_Costos_(2)9"/>
      <sheetName val="analisis_unitarios1"/>
      <sheetName val="Resumen_Precio_Equipos1"/>
      <sheetName val="Rendimiento_Materiales8"/>
      <sheetName val="Rendimientos_OM8"/>
      <sheetName val="Analisis_de_Costos8"/>
      <sheetName val="Analisis_de_Costos_(2)8"/>
      <sheetName val="analisis_unitarios"/>
      <sheetName val="Resumen_Precio_Equipos"/>
    </sheetNames>
    <sheetDataSet>
      <sheetData sheetId="0" refreshError="1"/>
      <sheetData sheetId="1" refreshError="1"/>
      <sheetData sheetId="2" refreshError="1"/>
      <sheetData sheetId="3" refreshError="1">
        <row r="7">
          <cell r="D7">
            <v>966</v>
          </cell>
        </row>
        <row r="322">
          <cell r="M322">
            <v>79.739999999999995</v>
          </cell>
        </row>
        <row r="346">
          <cell r="M346">
            <v>11.391428571428571</v>
          </cell>
        </row>
      </sheetData>
      <sheetData sheetId="4" refreshError="1"/>
      <sheetData sheetId="5" refreshError="1"/>
      <sheetData sheetId="6" refreshError="1"/>
      <sheetData sheetId="7" refreshError="1"/>
      <sheetData sheetId="8" refreshError="1"/>
      <sheetData sheetId="9" refreshError="1"/>
      <sheetData sheetId="10" refreshError="1"/>
      <sheetData sheetId="11"/>
      <sheetData sheetId="12">
        <row r="7">
          <cell r="D7">
            <v>966</v>
          </cell>
        </row>
      </sheetData>
      <sheetData sheetId="13"/>
      <sheetData sheetId="14"/>
      <sheetData sheetId="15"/>
      <sheetData sheetId="16">
        <row r="7">
          <cell r="D7">
            <v>966</v>
          </cell>
        </row>
      </sheetData>
      <sheetData sheetId="17"/>
      <sheetData sheetId="18"/>
      <sheetData sheetId="19"/>
      <sheetData sheetId="20">
        <row r="7">
          <cell r="D7">
            <v>966</v>
          </cell>
        </row>
      </sheetData>
      <sheetData sheetId="21"/>
      <sheetData sheetId="22"/>
      <sheetData sheetId="23"/>
      <sheetData sheetId="24"/>
      <sheetData sheetId="25"/>
      <sheetData sheetId="26"/>
      <sheetData sheetId="27"/>
      <sheetData sheetId="28">
        <row r="7">
          <cell r="D7">
            <v>966</v>
          </cell>
        </row>
      </sheetData>
      <sheetData sheetId="29"/>
      <sheetData sheetId="30"/>
      <sheetData sheetId="31"/>
      <sheetData sheetId="32">
        <row r="7">
          <cell r="D7">
            <v>966</v>
          </cell>
        </row>
      </sheetData>
      <sheetData sheetId="33"/>
      <sheetData sheetId="34"/>
      <sheetData sheetId="35"/>
      <sheetData sheetId="36">
        <row r="7">
          <cell r="D7">
            <v>966</v>
          </cell>
        </row>
      </sheetData>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7">
          <cell r="D7">
            <v>966</v>
          </cell>
        </row>
      </sheetData>
      <sheetData sheetId="51"/>
      <sheetData sheetId="52"/>
      <sheetData sheetId="53"/>
      <sheetData sheetId="5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
      <sheetName val="Ins"/>
      <sheetName val="Herram"/>
      <sheetName val="Rndmto"/>
      <sheetName val="MOJornal"/>
      <sheetName val="MOCuadrillas"/>
      <sheetName val="Ana-Basic"/>
      <sheetName val="Ana-Enco"/>
      <sheetName val="Ana MO Aparatos Sanit"/>
      <sheetName val="Ana-Gral"/>
      <sheetName val="Ana-Inter"/>
      <sheetName val="Res Analisis"/>
      <sheetName val="Datos Tecnicos OK"/>
      <sheetName val="DOBLEZ OK"/>
      <sheetName val="Indice"/>
    </sheetNames>
    <sheetDataSet>
      <sheetData sheetId="0"/>
      <sheetData sheetId="1">
        <row r="4">
          <cell r="G4">
            <v>0.18</v>
          </cell>
        </row>
      </sheetData>
      <sheetData sheetId="2">
        <row r="27">
          <cell r="G27">
            <v>129.80000000000001</v>
          </cell>
        </row>
      </sheetData>
      <sheetData sheetId="3"/>
      <sheetData sheetId="4">
        <row r="30">
          <cell r="D30">
            <v>8532.11</v>
          </cell>
        </row>
      </sheetData>
      <sheetData sheetId="5"/>
      <sheetData sheetId="6"/>
      <sheetData sheetId="7"/>
      <sheetData sheetId="8"/>
      <sheetData sheetId="9"/>
      <sheetData sheetId="10"/>
      <sheetData sheetId="11"/>
      <sheetData sheetId="12"/>
      <sheetData sheetId="13"/>
      <sheetData sheetId="1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DIMIENTOS"/>
      <sheetName val="Materiales"/>
      <sheetName val=" analisis de costos"/>
      <sheetName val="Hoja1"/>
      <sheetName val="Hoja2"/>
      <sheetName val="Hoja3"/>
      <sheetName val="M.O."/>
      <sheetName val="MANO DE OBRA"/>
      <sheetName val="_analisis_de_costos"/>
      <sheetName val="_analisis_de_costos3"/>
      <sheetName val="_analisis_de_costos1"/>
      <sheetName val="_analisis_de_costos2"/>
      <sheetName val="_analisis_de_costos4"/>
      <sheetName val="_analisis_de_costos5"/>
      <sheetName val="_analisis_de_costos6"/>
      <sheetName val="_analisis_de_costos7"/>
      <sheetName val="_analisis_de_costos9"/>
      <sheetName val="_analisis_de_costos8"/>
    </sheetNames>
    <sheetDataSet>
      <sheetData sheetId="0"/>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s"/>
      <sheetName val="Rendimiento Materiales"/>
      <sheetName val="Insumos"/>
      <sheetName val="Rendimientos OM"/>
      <sheetName val="resumen1"/>
      <sheetName val="Analisis de Costos"/>
      <sheetName val="peso"/>
      <sheetName val="UASD"/>
      <sheetName val="Hoja1"/>
      <sheetName val="Analisis Unitarios"/>
      <sheetName val="Rendimiento_Materiales"/>
      <sheetName val="Rendimientos_OM"/>
      <sheetName val="Analisis_de_Costos"/>
      <sheetName val="Rendimiento_Materiales3"/>
      <sheetName val="Rendimientos_OM3"/>
      <sheetName val="Analisis_de_Costos3"/>
      <sheetName val="Rendimiento_Materiales1"/>
      <sheetName val="Rendimientos_OM1"/>
      <sheetName val="Analisis_de_Costos1"/>
      <sheetName val="Rendimiento_Materiales2"/>
      <sheetName val="Rendimientos_OM2"/>
      <sheetName val="Analisis_de_Costos2"/>
      <sheetName val="Rendimiento_Materiales4"/>
      <sheetName val="Rendimientos_OM4"/>
      <sheetName val="Analisis_de_Costos4"/>
      <sheetName val="Rendimiento_Materiales5"/>
      <sheetName val="Rendimientos_OM5"/>
      <sheetName val="Analisis_de_Costos5"/>
      <sheetName val="Rendimiento_Materiales6"/>
      <sheetName val="Rendimientos_OM6"/>
      <sheetName val="Analisis_de_Costos6"/>
      <sheetName val="Rendimiento_Materiales7"/>
      <sheetName val="Rendimientos_OM7"/>
      <sheetName val="Analisis_de_Costos7"/>
      <sheetName val="Rendimiento_Materiales9"/>
      <sheetName val="Rendimientos_OM9"/>
      <sheetName val="Analisis_de_Costos9"/>
      <sheetName val="Analisis_Unitarios1"/>
      <sheetName val="Rendimiento_Materiales8"/>
      <sheetName val="Rendimientos_OM8"/>
      <sheetName val="Analisis_de_Costos8"/>
      <sheetName val="Analisis_Unitarios"/>
    </sheetNames>
    <sheetDataSet>
      <sheetData sheetId="0"/>
      <sheetData sheetId="1"/>
      <sheetData sheetId="2"/>
      <sheetData sheetId="3">
        <row r="7">
          <cell r="J7">
            <v>433</v>
          </cell>
        </row>
        <row r="322">
          <cell r="M322">
            <v>107.3</v>
          </cell>
        </row>
      </sheetData>
      <sheetData sheetId="4"/>
      <sheetData sheetId="5"/>
      <sheetData sheetId="6" refreshError="1"/>
      <sheetData sheetId="7" refreshError="1"/>
      <sheetData sheetId="8" refreshError="1"/>
      <sheetData sheetId="9" refreshError="1"/>
      <sheetData sheetId="10"/>
      <sheetData sheetId="11">
        <row r="7">
          <cell r="J7">
            <v>433</v>
          </cell>
        </row>
      </sheetData>
      <sheetData sheetId="12"/>
      <sheetData sheetId="13"/>
      <sheetData sheetId="14">
        <row r="7">
          <cell r="J7">
            <v>433</v>
          </cell>
        </row>
      </sheetData>
      <sheetData sheetId="15"/>
      <sheetData sheetId="16"/>
      <sheetData sheetId="17">
        <row r="7">
          <cell r="J7">
            <v>433</v>
          </cell>
        </row>
      </sheetData>
      <sheetData sheetId="18"/>
      <sheetData sheetId="19"/>
      <sheetData sheetId="20">
        <row r="7">
          <cell r="J7">
            <v>433</v>
          </cell>
        </row>
      </sheetData>
      <sheetData sheetId="21"/>
      <sheetData sheetId="22"/>
      <sheetData sheetId="23">
        <row r="7">
          <cell r="J7">
            <v>433</v>
          </cell>
        </row>
      </sheetData>
      <sheetData sheetId="24"/>
      <sheetData sheetId="25"/>
      <sheetData sheetId="26">
        <row r="7">
          <cell r="J7">
            <v>433</v>
          </cell>
        </row>
      </sheetData>
      <sheetData sheetId="27"/>
      <sheetData sheetId="28"/>
      <sheetData sheetId="29">
        <row r="7">
          <cell r="J7">
            <v>433</v>
          </cell>
        </row>
      </sheetData>
      <sheetData sheetId="30"/>
      <sheetData sheetId="31"/>
      <sheetData sheetId="32">
        <row r="7">
          <cell r="J7">
            <v>433</v>
          </cell>
        </row>
      </sheetData>
      <sheetData sheetId="33"/>
      <sheetData sheetId="34"/>
      <sheetData sheetId="35">
        <row r="7">
          <cell r="J7">
            <v>433</v>
          </cell>
        </row>
      </sheetData>
      <sheetData sheetId="36"/>
      <sheetData sheetId="37"/>
      <sheetData sheetId="38"/>
      <sheetData sheetId="39">
        <row r="7">
          <cell r="J7">
            <v>433</v>
          </cell>
        </row>
      </sheetData>
      <sheetData sheetId="40"/>
      <sheetData sheetId="4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NA"/>
      <sheetName val="Presupuesto"/>
      <sheetName val="Analisis"/>
      <sheetName val="M.O y Rendimientos"/>
      <sheetName val="Insumos"/>
      <sheetName val="MO Oper Equipo"/>
      <sheetName val="CONSTRUCCION DE ACERAS Y CONTEN"/>
      <sheetName val="PRESUPUESTO 1RA ETAPA"/>
      <sheetName val="ESTRUCT"/>
      <sheetName val="V.Tierras A"/>
      <sheetName val="ANALISIS STO DGO"/>
      <sheetName val="M.O."/>
      <sheetName val="peso"/>
      <sheetName val="M_O_y_Rendimientos"/>
      <sheetName val="MO_Oper_Equipo"/>
      <sheetName val="CONSTRUCCION_DE_ACERAS_Y_CONTEN"/>
      <sheetName val="PRESUPUESTO_1RA_ETAPA"/>
      <sheetName val="M_O_y_Rendimientos3"/>
      <sheetName val="MO_Oper_Equipo3"/>
      <sheetName val="CONSTRUCCION_DE_ACERAS_Y_CONTE3"/>
      <sheetName val="PRESUPUESTO_1RA_ETAPA3"/>
      <sheetName val="M_O_y_Rendimientos1"/>
      <sheetName val="MO_Oper_Equipo1"/>
      <sheetName val="CONSTRUCCION_DE_ACERAS_Y_CONTE1"/>
      <sheetName val="PRESUPUESTO_1RA_ETAPA1"/>
      <sheetName val="M_O_y_Rendimientos2"/>
      <sheetName val="MO_Oper_Equipo2"/>
      <sheetName val="CONSTRUCCION_DE_ACERAS_Y_CONTE2"/>
      <sheetName val="PRESUPUESTO_1RA_ETAPA2"/>
      <sheetName val="M_O_y_Rendimientos4"/>
      <sheetName val="MO_Oper_Equipo4"/>
      <sheetName val="CONSTRUCCION_DE_ACERAS_Y_CONTE4"/>
      <sheetName val="PRESUPUESTO_1RA_ETAPA4"/>
      <sheetName val="M_O_y_Rendimientos5"/>
      <sheetName val="MO_Oper_Equipo5"/>
      <sheetName val="CONSTRUCCION_DE_ACERAS_Y_CONTE5"/>
      <sheetName val="PRESUPUESTO_1RA_ETAPA5"/>
      <sheetName val="M_O_y_Rendimientos6"/>
      <sheetName val="MO_Oper_Equipo6"/>
      <sheetName val="CONSTRUCCION_DE_ACERAS_Y_CONTE6"/>
      <sheetName val="PRESUPUESTO_1RA_ETAPA6"/>
      <sheetName val="M_O_y_Rendimientos7"/>
      <sheetName val="MO_Oper_Equipo7"/>
      <sheetName val="CONSTRUCCION_DE_ACERAS_Y_CONTE7"/>
      <sheetName val="PRESUPUESTO_1RA_ETAPA7"/>
      <sheetName val="M_O_y_Rendimientos9"/>
      <sheetName val="MO_Oper_Equipo9"/>
      <sheetName val="CONSTRUCCION_DE_ACERAS_Y_CONTE9"/>
      <sheetName val="PRESUPUESTO_1RA_ETAPA9"/>
      <sheetName val="V_Tierras_A1"/>
      <sheetName val="ANALISIS_STO_DGO1"/>
      <sheetName val="M_O_1"/>
      <sheetName val="M_O_y_Rendimientos8"/>
      <sheetName val="MO_Oper_Equipo8"/>
      <sheetName val="CONSTRUCCION_DE_ACERAS_Y_CONTE8"/>
      <sheetName val="PRESUPUESTO_1RA_ETAPA8"/>
      <sheetName val="V_Tierras_A"/>
      <sheetName val="ANALISIS_STO_DGO"/>
      <sheetName val="M_O_"/>
    </sheetNames>
    <sheetDataSet>
      <sheetData sheetId="0" refreshError="1"/>
      <sheetData sheetId="1" refreshError="1"/>
      <sheetData sheetId="2" refreshError="1"/>
      <sheetData sheetId="3" refreshError="1">
        <row r="16">
          <cell r="F16">
            <v>2300</v>
          </cell>
        </row>
        <row r="369">
          <cell r="M369">
            <v>107.3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6">
          <cell r="F16">
            <v>2300</v>
          </cell>
        </row>
      </sheetData>
      <sheetData sheetId="14"/>
      <sheetData sheetId="15"/>
      <sheetData sheetId="16"/>
      <sheetData sheetId="17">
        <row r="16">
          <cell r="F16">
            <v>2300</v>
          </cell>
        </row>
      </sheetData>
      <sheetData sheetId="18"/>
      <sheetData sheetId="19"/>
      <sheetData sheetId="20"/>
      <sheetData sheetId="21">
        <row r="16">
          <cell r="F16">
            <v>2300</v>
          </cell>
        </row>
      </sheetData>
      <sheetData sheetId="22"/>
      <sheetData sheetId="23"/>
      <sheetData sheetId="24"/>
      <sheetData sheetId="25"/>
      <sheetData sheetId="26"/>
      <sheetData sheetId="27"/>
      <sheetData sheetId="28"/>
      <sheetData sheetId="29">
        <row r="16">
          <cell r="F16">
            <v>2300</v>
          </cell>
        </row>
      </sheetData>
      <sheetData sheetId="30"/>
      <sheetData sheetId="31"/>
      <sheetData sheetId="32"/>
      <sheetData sheetId="33">
        <row r="16">
          <cell r="F16">
            <v>2300</v>
          </cell>
        </row>
      </sheetData>
      <sheetData sheetId="34"/>
      <sheetData sheetId="35"/>
      <sheetData sheetId="36"/>
      <sheetData sheetId="37">
        <row r="16">
          <cell r="F16">
            <v>2300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16">
          <cell r="F16">
            <v>2300</v>
          </cell>
        </row>
      </sheetData>
      <sheetData sheetId="53"/>
      <sheetData sheetId="54"/>
      <sheetData sheetId="55"/>
      <sheetData sheetId="56"/>
      <sheetData sheetId="57"/>
      <sheetData sheetId="5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M.O Y Rendtos"/>
      <sheetName val="Analisis de Costos"/>
      <sheetName val="ANALISIS DRENAJE"/>
      <sheetName val="ANALISIS NUEVOS"/>
      <sheetName val="VARILLAS"/>
      <sheetName val="Ferreterias"/>
      <sheetName val="MONTILLA"/>
      <sheetName val="Rendimientos OM"/>
      <sheetName val="Cargas Sociales"/>
      <sheetName val="Analisis Unit. "/>
      <sheetName val="Volumenes"/>
      <sheetName val="anal term"/>
      <sheetName val="Ana-Sanit."/>
      <sheetName val="Anal. horm."/>
      <sheetName val="UASD"/>
      <sheetName val="Mat"/>
      <sheetName val="Pu-Sanit."/>
      <sheetName val="M_O_Y_Rendtos"/>
      <sheetName val="Analisis_de_Costos"/>
      <sheetName val="ANALISIS_DRENAJE"/>
      <sheetName val="ANALISIS_NUEVOS"/>
      <sheetName val="M_O_Y_Rendtos3"/>
      <sheetName val="Analisis_de_Costos3"/>
      <sheetName val="ANALISIS_DRENAJE3"/>
      <sheetName val="ANALISIS_NUEVOS3"/>
      <sheetName val="M_O_Y_Rendtos1"/>
      <sheetName val="Analisis_de_Costos1"/>
      <sheetName val="ANALISIS_DRENAJE1"/>
      <sheetName val="ANALISIS_NUEVOS1"/>
      <sheetName val="M_O_Y_Rendtos2"/>
      <sheetName val="Analisis_de_Costos2"/>
      <sheetName val="ANALISIS_DRENAJE2"/>
      <sheetName val="ANALISIS_NUEVOS2"/>
      <sheetName val="M_O_Y_Rendtos4"/>
      <sheetName val="Analisis_de_Costos4"/>
      <sheetName val="ANALISIS_DRENAJE4"/>
      <sheetName val="ANALISIS_NUEVOS4"/>
      <sheetName val="M_O_Y_Rendtos5"/>
      <sheetName val="Analisis_de_Costos5"/>
      <sheetName val="ANALISIS_DRENAJE5"/>
      <sheetName val="ANALISIS_NUEVOS5"/>
      <sheetName val="M_O_Y_Rendtos6"/>
      <sheetName val="Analisis_de_Costos6"/>
      <sheetName val="ANALISIS_DRENAJE6"/>
      <sheetName val="ANALISIS_NUEVOS6"/>
      <sheetName val="M_O_Y_Rendtos8"/>
      <sheetName val="Analisis_de_Costos8"/>
      <sheetName val="ANALISIS_DRENAJE8"/>
      <sheetName val="ANALISIS_NUEVOS8"/>
      <sheetName val="Rendimientos_OM1"/>
      <sheetName val="Cargas_Sociales1"/>
      <sheetName val="Analisis_Unit__1"/>
      <sheetName val="anal_term1"/>
      <sheetName val="Ana-Sanit_1"/>
      <sheetName val="Anal__horm_1"/>
      <sheetName val="Pu-Sanit_1"/>
      <sheetName val="M_O_Y_Rendtos7"/>
      <sheetName val="Analisis_de_Costos7"/>
      <sheetName val="ANALISIS_DRENAJE7"/>
      <sheetName val="ANALISIS_NUEVOS7"/>
      <sheetName val="Rendimientos_OM"/>
      <sheetName val="Cargas_Sociales"/>
      <sheetName val="Analisis_Unit__"/>
      <sheetName val="anal_term"/>
      <sheetName val="Ana-Sanit_"/>
      <sheetName val="Anal__horm_"/>
      <sheetName val="Pu-Sanit_"/>
    </sheetNames>
    <sheetDataSet>
      <sheetData sheetId="0" refreshError="1">
        <row r="703">
          <cell r="F703">
            <v>184</v>
          </cell>
        </row>
      </sheetData>
      <sheetData sheetId="1" refreshError="1">
        <row r="7">
          <cell r="D7">
            <v>1300</v>
          </cell>
          <cell r="E7">
            <v>1032</v>
          </cell>
          <cell r="G7">
            <v>723</v>
          </cell>
          <cell r="H7">
            <v>600</v>
          </cell>
          <cell r="I7">
            <v>550</v>
          </cell>
        </row>
        <row r="772">
          <cell r="M772">
            <v>383.47159179840349</v>
          </cell>
        </row>
      </sheetData>
      <sheetData sheetId="2" refreshError="1">
        <row r="70">
          <cell r="F70">
            <v>0</v>
          </cell>
        </row>
      </sheetData>
      <sheetData sheetId="3">
        <row r="2003">
          <cell r="C2003">
            <v>479.4</v>
          </cell>
        </row>
      </sheetData>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7">
          <cell r="D7">
            <v>1300</v>
          </cell>
        </row>
      </sheetData>
      <sheetData sheetId="19">
        <row r="70">
          <cell r="F70">
            <v>0</v>
          </cell>
        </row>
      </sheetData>
      <sheetData sheetId="20">
        <row r="2003">
          <cell r="C2003">
            <v>479.4</v>
          </cell>
        </row>
      </sheetData>
      <sheetData sheetId="21"/>
      <sheetData sheetId="22">
        <row r="7">
          <cell r="D7">
            <v>1300</v>
          </cell>
        </row>
      </sheetData>
      <sheetData sheetId="23">
        <row r="70">
          <cell r="F70">
            <v>0</v>
          </cell>
        </row>
      </sheetData>
      <sheetData sheetId="24">
        <row r="2003">
          <cell r="C2003">
            <v>479.4</v>
          </cell>
        </row>
      </sheetData>
      <sheetData sheetId="25"/>
      <sheetData sheetId="26">
        <row r="7">
          <cell r="D7">
            <v>1300</v>
          </cell>
        </row>
      </sheetData>
      <sheetData sheetId="27">
        <row r="70">
          <cell r="F70">
            <v>0</v>
          </cell>
        </row>
      </sheetData>
      <sheetData sheetId="28">
        <row r="2003">
          <cell r="C2003">
            <v>479.4</v>
          </cell>
        </row>
      </sheetData>
      <sheetData sheetId="29"/>
      <sheetData sheetId="30"/>
      <sheetData sheetId="31"/>
      <sheetData sheetId="32">
        <row r="2003">
          <cell r="C2003">
            <v>479.4</v>
          </cell>
        </row>
      </sheetData>
      <sheetData sheetId="33"/>
      <sheetData sheetId="34">
        <row r="7">
          <cell r="D7">
            <v>1300</v>
          </cell>
        </row>
      </sheetData>
      <sheetData sheetId="35">
        <row r="70">
          <cell r="F70">
            <v>0</v>
          </cell>
        </row>
      </sheetData>
      <sheetData sheetId="36">
        <row r="2003">
          <cell r="C2003">
            <v>479.4</v>
          </cell>
        </row>
      </sheetData>
      <sheetData sheetId="37"/>
      <sheetData sheetId="38">
        <row r="7">
          <cell r="D7">
            <v>1300</v>
          </cell>
        </row>
      </sheetData>
      <sheetData sheetId="39">
        <row r="70">
          <cell r="F70">
            <v>0</v>
          </cell>
        </row>
      </sheetData>
      <sheetData sheetId="40">
        <row r="2003">
          <cell r="C2003">
            <v>479.4</v>
          </cell>
        </row>
      </sheetData>
      <sheetData sheetId="41"/>
      <sheetData sheetId="42"/>
      <sheetData sheetId="43"/>
      <sheetData sheetId="44">
        <row r="2003">
          <cell r="C2003">
            <v>479.4</v>
          </cell>
        </row>
      </sheetData>
      <sheetData sheetId="45"/>
      <sheetData sheetId="46"/>
      <sheetData sheetId="47"/>
      <sheetData sheetId="48">
        <row r="2003">
          <cell r="C2003">
            <v>479.4</v>
          </cell>
        </row>
      </sheetData>
      <sheetData sheetId="49"/>
      <sheetData sheetId="50"/>
      <sheetData sheetId="51"/>
      <sheetData sheetId="52"/>
      <sheetData sheetId="53"/>
      <sheetData sheetId="54"/>
      <sheetData sheetId="55"/>
      <sheetData sheetId="56"/>
      <sheetData sheetId="57">
        <row r="7">
          <cell r="D7">
            <v>1300</v>
          </cell>
        </row>
      </sheetData>
      <sheetData sheetId="58">
        <row r="70">
          <cell r="F70">
            <v>0</v>
          </cell>
        </row>
      </sheetData>
      <sheetData sheetId="59">
        <row r="2003">
          <cell r="C2003">
            <v>479.4</v>
          </cell>
        </row>
      </sheetData>
      <sheetData sheetId="60"/>
      <sheetData sheetId="61"/>
      <sheetData sheetId="62"/>
      <sheetData sheetId="63"/>
      <sheetData sheetId="64"/>
      <sheetData sheetId="65"/>
      <sheetData sheetId="66"/>
      <sheetData sheetId="6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nderos "/>
      <sheetName val="tecnica 1"/>
      <sheetName val="primer nivel "/>
      <sheetName val="segundo nivel  "/>
      <sheetName val="primer nivel estructural"/>
      <sheetName val="segundo nivel estructural"/>
      <sheetName val="calculos estructurales"/>
      <sheetName val="elevacion frontal"/>
      <sheetName val="elevacion lateral derecha"/>
      <sheetName val="elevacion posterior"/>
      <sheetName val="elevacion lateral izquierda "/>
      <sheetName val="SECCIONAA"/>
      <sheetName val="SECCIONBB"/>
      <sheetName val="SECCIONCC"/>
      <sheetName val="SECCIONDD"/>
      <sheetName val="cargas"/>
      <sheetName val="primer losas"/>
      <sheetName val="segundo nivel  losas"/>
      <sheetName val="losa entrepiso"/>
      <sheetName val="losa techo"/>
      <sheetName val="tecnica 1 (2)"/>
      <sheetName val="detalle de vigas"/>
      <sheetName val="tecnica 2"/>
      <sheetName val="pañete"/>
      <sheetName val="Volumenes"/>
      <sheetName val="Lista de precios"/>
      <sheetName val=" analisis de costos"/>
      <sheetName val="presupuesto "/>
      <sheetName val="presupuesto losas y vigas"/>
      <sheetName val="Insumos"/>
      <sheetName val="Analisis de Costos"/>
      <sheetName val="M.O Y Rendtos"/>
      <sheetName val="ANALISIS NUEVOS"/>
      <sheetName val="Mezcla"/>
      <sheetName val="insumo"/>
      <sheetName val="linderos_"/>
      <sheetName val="tecnica_1"/>
      <sheetName val="primer_nivel_"/>
      <sheetName val="segundo_nivel__"/>
      <sheetName val="primer_nivel_estructural"/>
      <sheetName val="segundo_nivel_estructural"/>
      <sheetName val="calculos_estructurales"/>
      <sheetName val="elevacion_frontal"/>
      <sheetName val="elevacion_lateral_derecha"/>
      <sheetName val="elevacion_posterior"/>
      <sheetName val="elevacion_lateral_izquierda_"/>
      <sheetName val="primer_losas"/>
      <sheetName val="segundo_nivel__losas"/>
      <sheetName val="losa_entrepiso"/>
      <sheetName val="losa_techo"/>
      <sheetName val="tecnica_1_(2)"/>
      <sheetName val="detalle_de_vigas"/>
      <sheetName val="tecnica_2"/>
      <sheetName val="Lista_de_precios"/>
      <sheetName val="_analisis_de_costos"/>
      <sheetName val="presupuesto_"/>
      <sheetName val="presupuesto_losas_y_vigas"/>
      <sheetName val="linderos_3"/>
      <sheetName val="tecnica_13"/>
      <sheetName val="primer_nivel_3"/>
      <sheetName val="segundo_nivel__3"/>
      <sheetName val="primer_nivel_estructural3"/>
      <sheetName val="segundo_nivel_estructural3"/>
      <sheetName val="calculos_estructurales3"/>
      <sheetName val="elevacion_frontal3"/>
      <sheetName val="elevacion_lateral_derecha3"/>
      <sheetName val="elevacion_posterior3"/>
      <sheetName val="elevacion_lateral_izquierda_3"/>
      <sheetName val="primer_losas3"/>
      <sheetName val="segundo_nivel__losas3"/>
      <sheetName val="losa_entrepiso3"/>
      <sheetName val="losa_techo3"/>
      <sheetName val="tecnica_1_(2)3"/>
      <sheetName val="detalle_de_vigas3"/>
      <sheetName val="tecnica_23"/>
      <sheetName val="Lista_de_precios3"/>
      <sheetName val="_analisis_de_costos3"/>
      <sheetName val="presupuesto_3"/>
      <sheetName val="presupuesto_losas_y_vigas3"/>
      <sheetName val="linderos_1"/>
      <sheetName val="tecnica_11"/>
      <sheetName val="primer_nivel_1"/>
      <sheetName val="segundo_nivel__1"/>
      <sheetName val="primer_nivel_estructural1"/>
      <sheetName val="segundo_nivel_estructural1"/>
      <sheetName val="calculos_estructurales1"/>
      <sheetName val="elevacion_frontal1"/>
      <sheetName val="elevacion_lateral_derecha1"/>
      <sheetName val="elevacion_posterior1"/>
      <sheetName val="elevacion_lateral_izquierda_1"/>
      <sheetName val="primer_losas1"/>
      <sheetName val="segundo_nivel__losas1"/>
      <sheetName val="losa_entrepiso1"/>
      <sheetName val="losa_techo1"/>
      <sheetName val="tecnica_1_(2)1"/>
      <sheetName val="detalle_de_vigas1"/>
      <sheetName val="tecnica_21"/>
      <sheetName val="Lista_de_precios1"/>
      <sheetName val="_analisis_de_costos1"/>
      <sheetName val="presupuesto_1"/>
      <sheetName val="presupuesto_losas_y_vigas1"/>
      <sheetName val="linderos_2"/>
      <sheetName val="tecnica_12"/>
      <sheetName val="primer_nivel_2"/>
      <sheetName val="segundo_nivel__2"/>
      <sheetName val="primer_nivel_estructural2"/>
      <sheetName val="segundo_nivel_estructural2"/>
      <sheetName val="calculos_estructurales2"/>
      <sheetName val="elevacion_frontal2"/>
      <sheetName val="elevacion_lateral_derecha2"/>
      <sheetName val="elevacion_posterior2"/>
      <sheetName val="elevacion_lateral_izquierda_2"/>
      <sheetName val="primer_losas2"/>
      <sheetName val="segundo_nivel__losas2"/>
      <sheetName val="losa_entrepiso2"/>
      <sheetName val="losa_techo2"/>
      <sheetName val="tecnica_1_(2)2"/>
      <sheetName val="detalle_de_vigas2"/>
      <sheetName val="tecnica_22"/>
      <sheetName val="Lista_de_precios2"/>
      <sheetName val="_analisis_de_costos2"/>
      <sheetName val="presupuesto_2"/>
      <sheetName val="presupuesto_losas_y_vigas2"/>
      <sheetName val="linderos_4"/>
      <sheetName val="tecnica_14"/>
      <sheetName val="primer_nivel_4"/>
      <sheetName val="segundo_nivel__4"/>
      <sheetName val="primer_nivel_estructural4"/>
      <sheetName val="segundo_nivel_estructural4"/>
      <sheetName val="calculos_estructurales4"/>
      <sheetName val="elevacion_frontal4"/>
      <sheetName val="elevacion_lateral_derecha4"/>
      <sheetName val="elevacion_posterior4"/>
      <sheetName val="elevacion_lateral_izquierda_4"/>
      <sheetName val="primer_losas4"/>
      <sheetName val="segundo_nivel__losas4"/>
      <sheetName val="losa_entrepiso4"/>
      <sheetName val="losa_techo4"/>
      <sheetName val="tecnica_1_(2)4"/>
      <sheetName val="detalle_de_vigas4"/>
      <sheetName val="tecnica_24"/>
      <sheetName val="Lista_de_precios4"/>
      <sheetName val="_analisis_de_costos4"/>
      <sheetName val="presupuesto_4"/>
      <sheetName val="presupuesto_losas_y_vigas4"/>
      <sheetName val="linderos_5"/>
      <sheetName val="tecnica_15"/>
      <sheetName val="primer_nivel_5"/>
      <sheetName val="segundo_nivel__5"/>
      <sheetName val="primer_nivel_estructural5"/>
      <sheetName val="segundo_nivel_estructural5"/>
      <sheetName val="calculos_estructurales5"/>
      <sheetName val="elevacion_frontal5"/>
      <sheetName val="elevacion_lateral_derecha5"/>
      <sheetName val="elevacion_posterior5"/>
      <sheetName val="elevacion_lateral_izquierda_5"/>
      <sheetName val="primer_losas5"/>
      <sheetName val="segundo_nivel__losas5"/>
      <sheetName val="losa_entrepiso5"/>
      <sheetName val="losa_techo5"/>
      <sheetName val="tecnica_1_(2)5"/>
      <sheetName val="detalle_de_vigas5"/>
      <sheetName val="tecnica_25"/>
      <sheetName val="Lista_de_precios5"/>
      <sheetName val="_analisis_de_costos5"/>
      <sheetName val="presupuesto_5"/>
      <sheetName val="presupuesto_losas_y_vigas5"/>
      <sheetName val="linderos_6"/>
      <sheetName val="tecnica_16"/>
      <sheetName val="primer_nivel_6"/>
      <sheetName val="segundo_nivel__6"/>
      <sheetName val="primer_nivel_estructural6"/>
      <sheetName val="segundo_nivel_estructural6"/>
      <sheetName val="calculos_estructurales6"/>
      <sheetName val="elevacion_frontal6"/>
      <sheetName val="elevacion_lateral_derecha6"/>
      <sheetName val="elevacion_posterior6"/>
      <sheetName val="elevacion_lateral_izquierda_6"/>
      <sheetName val="primer_losas6"/>
      <sheetName val="segundo_nivel__losas6"/>
      <sheetName val="losa_entrepiso6"/>
      <sheetName val="losa_techo6"/>
      <sheetName val="tecnica_1_(2)6"/>
      <sheetName val="detalle_de_vigas6"/>
      <sheetName val="tecnica_26"/>
      <sheetName val="Lista_de_precios6"/>
      <sheetName val="_analisis_de_costos6"/>
      <sheetName val="presupuesto_6"/>
      <sheetName val="presupuesto_losas_y_vigas6"/>
      <sheetName val="linderos_7"/>
      <sheetName val="tecnica_17"/>
      <sheetName val="primer_nivel_7"/>
      <sheetName val="segundo_nivel__7"/>
      <sheetName val="primer_nivel_estructural7"/>
      <sheetName val="segundo_nivel_estructural7"/>
      <sheetName val="calculos_estructurales7"/>
      <sheetName val="elevacion_frontal7"/>
      <sheetName val="elevacion_lateral_derecha7"/>
      <sheetName val="elevacion_posterior7"/>
      <sheetName val="elevacion_lateral_izquierda_7"/>
      <sheetName val="primer_losas7"/>
      <sheetName val="segundo_nivel__losas7"/>
      <sheetName val="losa_entrepiso7"/>
      <sheetName val="losa_techo7"/>
      <sheetName val="tecnica_1_(2)7"/>
      <sheetName val="detalle_de_vigas7"/>
      <sheetName val="tecnica_27"/>
      <sheetName val="Lista_de_precios7"/>
      <sheetName val="_analisis_de_costos7"/>
      <sheetName val="presupuesto_7"/>
      <sheetName val="presupuesto_losas_y_vigas7"/>
      <sheetName val="linderos_9"/>
      <sheetName val="tecnica_19"/>
      <sheetName val="primer_nivel_9"/>
      <sheetName val="segundo_nivel__9"/>
      <sheetName val="primer_nivel_estructural9"/>
      <sheetName val="segundo_nivel_estructural9"/>
      <sheetName val="calculos_estructurales9"/>
      <sheetName val="elevacion_frontal9"/>
      <sheetName val="elevacion_lateral_derecha9"/>
      <sheetName val="elevacion_posterior9"/>
      <sheetName val="elevacion_lateral_izquierda_9"/>
      <sheetName val="primer_losas9"/>
      <sheetName val="segundo_nivel__losas9"/>
      <sheetName val="losa_entrepiso9"/>
      <sheetName val="losa_techo9"/>
      <sheetName val="tecnica_1_(2)9"/>
      <sheetName val="detalle_de_vigas9"/>
      <sheetName val="tecnica_29"/>
      <sheetName val="Lista_de_precios9"/>
      <sheetName val="_analisis_de_costos9"/>
      <sheetName val="presupuesto_9"/>
      <sheetName val="presupuesto_losas_y_vigas9"/>
      <sheetName val="Analisis_de_Costos1"/>
      <sheetName val="M_O_Y_Rendtos1"/>
      <sheetName val="ANALISIS_NUEVOS1"/>
      <sheetName val="linderos_8"/>
      <sheetName val="tecnica_18"/>
      <sheetName val="primer_nivel_8"/>
      <sheetName val="segundo_nivel__8"/>
      <sheetName val="primer_nivel_estructural8"/>
      <sheetName val="segundo_nivel_estructural8"/>
      <sheetName val="calculos_estructurales8"/>
      <sheetName val="elevacion_frontal8"/>
      <sheetName val="elevacion_lateral_derecha8"/>
      <sheetName val="elevacion_posterior8"/>
      <sheetName val="elevacion_lateral_izquierda_8"/>
      <sheetName val="primer_losas8"/>
      <sheetName val="segundo_nivel__losas8"/>
      <sheetName val="losa_entrepiso8"/>
      <sheetName val="losa_techo8"/>
      <sheetName val="tecnica_1_(2)8"/>
      <sheetName val="detalle_de_vigas8"/>
      <sheetName val="tecnica_28"/>
      <sheetName val="Lista_de_precios8"/>
      <sheetName val="_analisis_de_costos8"/>
      <sheetName val="presupuesto_8"/>
      <sheetName val="presupuesto_losas_y_vigas8"/>
      <sheetName val="Analisis_de_Costos"/>
      <sheetName val="M_O_Y_Rendtos"/>
      <sheetName val="ANALISIS_NUEV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2">
          <cell r="F12">
            <v>295</v>
          </cell>
        </row>
        <row r="13">
          <cell r="F13">
            <v>295</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12">
          <cell r="F12">
            <v>295</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12">
          <cell r="F12">
            <v>295</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12">
          <cell r="F12">
            <v>295</v>
          </cell>
        </row>
      </sheetData>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ow r="12">
          <cell r="F12">
            <v>295</v>
          </cell>
        </row>
      </sheetData>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12">
          <cell r="F12">
            <v>295</v>
          </cell>
        </row>
      </sheetData>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12">
          <cell r="F12">
            <v>295</v>
          </cell>
        </row>
      </sheetData>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ow r="12">
          <cell r="F12">
            <v>295</v>
          </cell>
        </row>
      </sheetData>
      <sheetData sheetId="255"/>
      <sheetData sheetId="256"/>
      <sheetData sheetId="257"/>
      <sheetData sheetId="258"/>
      <sheetData sheetId="259"/>
      <sheetData sheetId="26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moria de Calculo"/>
      <sheetName val="PRESUP."/>
      <sheetName val="PRESUP. MODIF."/>
      <sheetName val="PRESUP. MODIF. REAL"/>
      <sheetName val="PRESUP. MODIF. (2)"/>
      <sheetName val="PRESUP. MODIF. (3)"/>
      <sheetName val="ANALISIS PU"/>
      <sheetName val="APU ELECT."/>
      <sheetName val="EQUIPOS Y MOV TIERRAS ABRIL"/>
      <sheetName val="MANO DE OBRA ABRIL"/>
      <sheetName val="ANALISIS DE COSTOS ABRIL"/>
      <sheetName val="MATERIALES E INSUMOS ABRIL"/>
      <sheetName val="Cotizaciones"/>
    </sheetNames>
    <sheetDataSet>
      <sheetData sheetId="0">
        <row r="13">
          <cell r="O13">
            <v>65</v>
          </cell>
        </row>
        <row r="14">
          <cell r="M14">
            <v>8.82</v>
          </cell>
        </row>
        <row r="16">
          <cell r="W16">
            <v>54.64</v>
          </cell>
        </row>
        <row r="23">
          <cell r="E23">
            <v>42.14</v>
          </cell>
          <cell r="I23">
            <v>42.14</v>
          </cell>
        </row>
        <row r="25">
          <cell r="M25">
            <v>5.14</v>
          </cell>
        </row>
        <row r="28">
          <cell r="E28">
            <v>12.9</v>
          </cell>
          <cell r="I28">
            <v>12.9</v>
          </cell>
          <cell r="M28">
            <v>1.0149999999999999</v>
          </cell>
          <cell r="V28">
            <v>77.89</v>
          </cell>
        </row>
        <row r="29">
          <cell r="K29">
            <v>21.42</v>
          </cell>
        </row>
        <row r="35">
          <cell r="AA35">
            <v>173.04</v>
          </cell>
        </row>
        <row r="36">
          <cell r="V36">
            <v>81.319999999999993</v>
          </cell>
        </row>
        <row r="38">
          <cell r="V38">
            <v>81.319999999999993</v>
          </cell>
        </row>
        <row r="43">
          <cell r="AA43">
            <v>77.34</v>
          </cell>
        </row>
        <row r="47">
          <cell r="V47">
            <v>40.130000000000003</v>
          </cell>
        </row>
        <row r="56">
          <cell r="E56">
            <v>12.38</v>
          </cell>
        </row>
        <row r="63">
          <cell r="I63">
            <v>8.3000000000000007</v>
          </cell>
        </row>
        <row r="64">
          <cell r="AA64">
            <v>50.777999999999999</v>
          </cell>
        </row>
        <row r="66">
          <cell r="I66">
            <v>8.3000000000000007</v>
          </cell>
        </row>
        <row r="67">
          <cell r="E67">
            <v>6.69</v>
          </cell>
        </row>
      </sheetData>
      <sheetData sheetId="1"/>
      <sheetData sheetId="2"/>
      <sheetData sheetId="3"/>
      <sheetData sheetId="4"/>
      <sheetData sheetId="5"/>
      <sheetData sheetId="6">
        <row r="370">
          <cell r="M370">
            <v>2715.21</v>
          </cell>
        </row>
        <row r="371">
          <cell r="M371">
            <v>3105.6</v>
          </cell>
        </row>
        <row r="372">
          <cell r="M372">
            <v>1193.92</v>
          </cell>
        </row>
        <row r="374">
          <cell r="M374">
            <v>1048.6099999999999</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DF895-8F4B-4655-84B1-B316091E4905}">
  <dimension ref="A1:M203"/>
  <sheetViews>
    <sheetView tabSelected="1" view="pageBreakPreview" topLeftCell="A119" zoomScale="115" zoomScaleNormal="100" zoomScaleSheetLayoutView="115" workbookViewId="0">
      <selection activeCell="E170" sqref="E170"/>
    </sheetView>
  </sheetViews>
  <sheetFormatPr baseColWidth="10" defaultRowHeight="15"/>
  <cols>
    <col min="1" max="1" width="7.85546875" style="7" bestFit="1" customWidth="1"/>
    <col min="2" max="2" width="69.85546875" style="7" customWidth="1"/>
    <col min="3" max="3" width="12" style="87" bestFit="1" customWidth="1"/>
    <col min="4" max="4" width="9.42578125" style="88" customWidth="1"/>
    <col min="5" max="5" width="14.28515625" style="7" customWidth="1"/>
    <col min="6" max="6" width="15.28515625" style="7" customWidth="1"/>
    <col min="7" max="7" width="16.7109375" style="7" customWidth="1"/>
    <col min="8" max="8" width="22.140625" customWidth="1"/>
    <col min="9" max="9" width="12.7109375" bestFit="1" customWidth="1"/>
    <col min="10" max="11" width="15" bestFit="1" customWidth="1"/>
    <col min="256" max="256" width="3.7109375" customWidth="1"/>
    <col min="257" max="257" width="7.42578125" customWidth="1"/>
    <col min="258" max="258" width="58.140625" customWidth="1"/>
    <col min="259" max="259" width="11.28515625" customWidth="1"/>
    <col min="260" max="260" width="9.42578125" customWidth="1"/>
    <col min="261" max="261" width="16" customWidth="1"/>
    <col min="262" max="262" width="16.5703125" customWidth="1"/>
    <col min="263" max="263" width="19.42578125" customWidth="1"/>
    <col min="264" max="264" width="18.5703125" customWidth="1"/>
    <col min="512" max="512" width="3.7109375" customWidth="1"/>
    <col min="513" max="513" width="7.42578125" customWidth="1"/>
    <col min="514" max="514" width="58.140625" customWidth="1"/>
    <col min="515" max="515" width="11.28515625" customWidth="1"/>
    <col min="516" max="516" width="9.42578125" customWidth="1"/>
    <col min="517" max="517" width="16" customWidth="1"/>
    <col min="518" max="518" width="16.5703125" customWidth="1"/>
    <col min="519" max="519" width="19.42578125" customWidth="1"/>
    <col min="520" max="520" width="18.5703125" customWidth="1"/>
    <col min="768" max="768" width="3.7109375" customWidth="1"/>
    <col min="769" max="769" width="7.42578125" customWidth="1"/>
    <col min="770" max="770" width="58.140625" customWidth="1"/>
    <col min="771" max="771" width="11.28515625" customWidth="1"/>
    <col min="772" max="772" width="9.42578125" customWidth="1"/>
    <col min="773" max="773" width="16" customWidth="1"/>
    <col min="774" max="774" width="16.5703125" customWidth="1"/>
    <col min="775" max="775" width="19.42578125" customWidth="1"/>
    <col min="776" max="776" width="18.5703125" customWidth="1"/>
    <col min="1024" max="1024" width="3.7109375" customWidth="1"/>
    <col min="1025" max="1025" width="7.42578125" customWidth="1"/>
    <col min="1026" max="1026" width="58.140625" customWidth="1"/>
    <col min="1027" max="1027" width="11.28515625" customWidth="1"/>
    <col min="1028" max="1028" width="9.42578125" customWidth="1"/>
    <col min="1029" max="1029" width="16" customWidth="1"/>
    <col min="1030" max="1030" width="16.5703125" customWidth="1"/>
    <col min="1031" max="1031" width="19.42578125" customWidth="1"/>
    <col min="1032" max="1032" width="18.5703125" customWidth="1"/>
    <col min="1280" max="1280" width="3.7109375" customWidth="1"/>
    <col min="1281" max="1281" width="7.42578125" customWidth="1"/>
    <col min="1282" max="1282" width="58.140625" customWidth="1"/>
    <col min="1283" max="1283" width="11.28515625" customWidth="1"/>
    <col min="1284" max="1284" width="9.42578125" customWidth="1"/>
    <col min="1285" max="1285" width="16" customWidth="1"/>
    <col min="1286" max="1286" width="16.5703125" customWidth="1"/>
    <col min="1287" max="1287" width="19.42578125" customWidth="1"/>
    <col min="1288" max="1288" width="18.5703125" customWidth="1"/>
    <col min="1536" max="1536" width="3.7109375" customWidth="1"/>
    <col min="1537" max="1537" width="7.42578125" customWidth="1"/>
    <col min="1538" max="1538" width="58.140625" customWidth="1"/>
    <col min="1539" max="1539" width="11.28515625" customWidth="1"/>
    <col min="1540" max="1540" width="9.42578125" customWidth="1"/>
    <col min="1541" max="1541" width="16" customWidth="1"/>
    <col min="1542" max="1542" width="16.5703125" customWidth="1"/>
    <col min="1543" max="1543" width="19.42578125" customWidth="1"/>
    <col min="1544" max="1544" width="18.5703125" customWidth="1"/>
    <col min="1792" max="1792" width="3.7109375" customWidth="1"/>
    <col min="1793" max="1793" width="7.42578125" customWidth="1"/>
    <col min="1794" max="1794" width="58.140625" customWidth="1"/>
    <col min="1795" max="1795" width="11.28515625" customWidth="1"/>
    <col min="1796" max="1796" width="9.42578125" customWidth="1"/>
    <col min="1797" max="1797" width="16" customWidth="1"/>
    <col min="1798" max="1798" width="16.5703125" customWidth="1"/>
    <col min="1799" max="1799" width="19.42578125" customWidth="1"/>
    <col min="1800" max="1800" width="18.5703125" customWidth="1"/>
    <col min="2048" max="2048" width="3.7109375" customWidth="1"/>
    <col min="2049" max="2049" width="7.42578125" customWidth="1"/>
    <col min="2050" max="2050" width="58.140625" customWidth="1"/>
    <col min="2051" max="2051" width="11.28515625" customWidth="1"/>
    <col min="2052" max="2052" width="9.42578125" customWidth="1"/>
    <col min="2053" max="2053" width="16" customWidth="1"/>
    <col min="2054" max="2054" width="16.5703125" customWidth="1"/>
    <col min="2055" max="2055" width="19.42578125" customWidth="1"/>
    <col min="2056" max="2056" width="18.5703125" customWidth="1"/>
    <col min="2304" max="2304" width="3.7109375" customWidth="1"/>
    <col min="2305" max="2305" width="7.42578125" customWidth="1"/>
    <col min="2306" max="2306" width="58.140625" customWidth="1"/>
    <col min="2307" max="2307" width="11.28515625" customWidth="1"/>
    <col min="2308" max="2308" width="9.42578125" customWidth="1"/>
    <col min="2309" max="2309" width="16" customWidth="1"/>
    <col min="2310" max="2310" width="16.5703125" customWidth="1"/>
    <col min="2311" max="2311" width="19.42578125" customWidth="1"/>
    <col min="2312" max="2312" width="18.5703125" customWidth="1"/>
    <col min="2560" max="2560" width="3.7109375" customWidth="1"/>
    <col min="2561" max="2561" width="7.42578125" customWidth="1"/>
    <col min="2562" max="2562" width="58.140625" customWidth="1"/>
    <col min="2563" max="2563" width="11.28515625" customWidth="1"/>
    <col min="2564" max="2564" width="9.42578125" customWidth="1"/>
    <col min="2565" max="2565" width="16" customWidth="1"/>
    <col min="2566" max="2566" width="16.5703125" customWidth="1"/>
    <col min="2567" max="2567" width="19.42578125" customWidth="1"/>
    <col min="2568" max="2568" width="18.5703125" customWidth="1"/>
    <col min="2816" max="2816" width="3.7109375" customWidth="1"/>
    <col min="2817" max="2817" width="7.42578125" customWidth="1"/>
    <col min="2818" max="2818" width="58.140625" customWidth="1"/>
    <col min="2819" max="2819" width="11.28515625" customWidth="1"/>
    <col min="2820" max="2820" width="9.42578125" customWidth="1"/>
    <col min="2821" max="2821" width="16" customWidth="1"/>
    <col min="2822" max="2822" width="16.5703125" customWidth="1"/>
    <col min="2823" max="2823" width="19.42578125" customWidth="1"/>
    <col min="2824" max="2824" width="18.5703125" customWidth="1"/>
    <col min="3072" max="3072" width="3.7109375" customWidth="1"/>
    <col min="3073" max="3073" width="7.42578125" customWidth="1"/>
    <col min="3074" max="3074" width="58.140625" customWidth="1"/>
    <col min="3075" max="3075" width="11.28515625" customWidth="1"/>
    <col min="3076" max="3076" width="9.42578125" customWidth="1"/>
    <col min="3077" max="3077" width="16" customWidth="1"/>
    <col min="3078" max="3078" width="16.5703125" customWidth="1"/>
    <col min="3079" max="3079" width="19.42578125" customWidth="1"/>
    <col min="3080" max="3080" width="18.5703125" customWidth="1"/>
    <col min="3328" max="3328" width="3.7109375" customWidth="1"/>
    <col min="3329" max="3329" width="7.42578125" customWidth="1"/>
    <col min="3330" max="3330" width="58.140625" customWidth="1"/>
    <col min="3331" max="3331" width="11.28515625" customWidth="1"/>
    <col min="3332" max="3332" width="9.42578125" customWidth="1"/>
    <col min="3333" max="3333" width="16" customWidth="1"/>
    <col min="3334" max="3334" width="16.5703125" customWidth="1"/>
    <col min="3335" max="3335" width="19.42578125" customWidth="1"/>
    <col min="3336" max="3336" width="18.5703125" customWidth="1"/>
    <col min="3584" max="3584" width="3.7109375" customWidth="1"/>
    <col min="3585" max="3585" width="7.42578125" customWidth="1"/>
    <col min="3586" max="3586" width="58.140625" customWidth="1"/>
    <col min="3587" max="3587" width="11.28515625" customWidth="1"/>
    <col min="3588" max="3588" width="9.42578125" customWidth="1"/>
    <col min="3589" max="3589" width="16" customWidth="1"/>
    <col min="3590" max="3590" width="16.5703125" customWidth="1"/>
    <col min="3591" max="3591" width="19.42578125" customWidth="1"/>
    <col min="3592" max="3592" width="18.5703125" customWidth="1"/>
    <col min="3840" max="3840" width="3.7109375" customWidth="1"/>
    <col min="3841" max="3841" width="7.42578125" customWidth="1"/>
    <col min="3842" max="3842" width="58.140625" customWidth="1"/>
    <col min="3843" max="3843" width="11.28515625" customWidth="1"/>
    <col min="3844" max="3844" width="9.42578125" customWidth="1"/>
    <col min="3845" max="3845" width="16" customWidth="1"/>
    <col min="3846" max="3846" width="16.5703125" customWidth="1"/>
    <col min="3847" max="3847" width="19.42578125" customWidth="1"/>
    <col min="3848" max="3848" width="18.5703125" customWidth="1"/>
    <col min="4096" max="4096" width="3.7109375" customWidth="1"/>
    <col min="4097" max="4097" width="7.42578125" customWidth="1"/>
    <col min="4098" max="4098" width="58.140625" customWidth="1"/>
    <col min="4099" max="4099" width="11.28515625" customWidth="1"/>
    <col min="4100" max="4100" width="9.42578125" customWidth="1"/>
    <col min="4101" max="4101" width="16" customWidth="1"/>
    <col min="4102" max="4102" width="16.5703125" customWidth="1"/>
    <col min="4103" max="4103" width="19.42578125" customWidth="1"/>
    <col min="4104" max="4104" width="18.5703125" customWidth="1"/>
    <col min="4352" max="4352" width="3.7109375" customWidth="1"/>
    <col min="4353" max="4353" width="7.42578125" customWidth="1"/>
    <col min="4354" max="4354" width="58.140625" customWidth="1"/>
    <col min="4355" max="4355" width="11.28515625" customWidth="1"/>
    <col min="4356" max="4356" width="9.42578125" customWidth="1"/>
    <col min="4357" max="4357" width="16" customWidth="1"/>
    <col min="4358" max="4358" width="16.5703125" customWidth="1"/>
    <col min="4359" max="4359" width="19.42578125" customWidth="1"/>
    <col min="4360" max="4360" width="18.5703125" customWidth="1"/>
    <col min="4608" max="4608" width="3.7109375" customWidth="1"/>
    <col min="4609" max="4609" width="7.42578125" customWidth="1"/>
    <col min="4610" max="4610" width="58.140625" customWidth="1"/>
    <col min="4611" max="4611" width="11.28515625" customWidth="1"/>
    <col min="4612" max="4612" width="9.42578125" customWidth="1"/>
    <col min="4613" max="4613" width="16" customWidth="1"/>
    <col min="4614" max="4614" width="16.5703125" customWidth="1"/>
    <col min="4615" max="4615" width="19.42578125" customWidth="1"/>
    <col min="4616" max="4616" width="18.5703125" customWidth="1"/>
    <col min="4864" max="4864" width="3.7109375" customWidth="1"/>
    <col min="4865" max="4865" width="7.42578125" customWidth="1"/>
    <col min="4866" max="4866" width="58.140625" customWidth="1"/>
    <col min="4867" max="4867" width="11.28515625" customWidth="1"/>
    <col min="4868" max="4868" width="9.42578125" customWidth="1"/>
    <col min="4869" max="4869" width="16" customWidth="1"/>
    <col min="4870" max="4870" width="16.5703125" customWidth="1"/>
    <col min="4871" max="4871" width="19.42578125" customWidth="1"/>
    <col min="4872" max="4872" width="18.5703125" customWidth="1"/>
    <col min="5120" max="5120" width="3.7109375" customWidth="1"/>
    <col min="5121" max="5121" width="7.42578125" customWidth="1"/>
    <col min="5122" max="5122" width="58.140625" customWidth="1"/>
    <col min="5123" max="5123" width="11.28515625" customWidth="1"/>
    <col min="5124" max="5124" width="9.42578125" customWidth="1"/>
    <col min="5125" max="5125" width="16" customWidth="1"/>
    <col min="5126" max="5126" width="16.5703125" customWidth="1"/>
    <col min="5127" max="5127" width="19.42578125" customWidth="1"/>
    <col min="5128" max="5128" width="18.5703125" customWidth="1"/>
    <col min="5376" max="5376" width="3.7109375" customWidth="1"/>
    <col min="5377" max="5377" width="7.42578125" customWidth="1"/>
    <col min="5378" max="5378" width="58.140625" customWidth="1"/>
    <col min="5379" max="5379" width="11.28515625" customWidth="1"/>
    <col min="5380" max="5380" width="9.42578125" customWidth="1"/>
    <col min="5381" max="5381" width="16" customWidth="1"/>
    <col min="5382" max="5382" width="16.5703125" customWidth="1"/>
    <col min="5383" max="5383" width="19.42578125" customWidth="1"/>
    <col min="5384" max="5384" width="18.5703125" customWidth="1"/>
    <col min="5632" max="5632" width="3.7109375" customWidth="1"/>
    <col min="5633" max="5633" width="7.42578125" customWidth="1"/>
    <col min="5634" max="5634" width="58.140625" customWidth="1"/>
    <col min="5635" max="5635" width="11.28515625" customWidth="1"/>
    <col min="5636" max="5636" width="9.42578125" customWidth="1"/>
    <col min="5637" max="5637" width="16" customWidth="1"/>
    <col min="5638" max="5638" width="16.5703125" customWidth="1"/>
    <col min="5639" max="5639" width="19.42578125" customWidth="1"/>
    <col min="5640" max="5640" width="18.5703125" customWidth="1"/>
    <col min="5888" max="5888" width="3.7109375" customWidth="1"/>
    <col min="5889" max="5889" width="7.42578125" customWidth="1"/>
    <col min="5890" max="5890" width="58.140625" customWidth="1"/>
    <col min="5891" max="5891" width="11.28515625" customWidth="1"/>
    <col min="5892" max="5892" width="9.42578125" customWidth="1"/>
    <col min="5893" max="5893" width="16" customWidth="1"/>
    <col min="5894" max="5894" width="16.5703125" customWidth="1"/>
    <col min="5895" max="5895" width="19.42578125" customWidth="1"/>
    <col min="5896" max="5896" width="18.5703125" customWidth="1"/>
    <col min="6144" max="6144" width="3.7109375" customWidth="1"/>
    <col min="6145" max="6145" width="7.42578125" customWidth="1"/>
    <col min="6146" max="6146" width="58.140625" customWidth="1"/>
    <col min="6147" max="6147" width="11.28515625" customWidth="1"/>
    <col min="6148" max="6148" width="9.42578125" customWidth="1"/>
    <col min="6149" max="6149" width="16" customWidth="1"/>
    <col min="6150" max="6150" width="16.5703125" customWidth="1"/>
    <col min="6151" max="6151" width="19.42578125" customWidth="1"/>
    <col min="6152" max="6152" width="18.5703125" customWidth="1"/>
    <col min="6400" max="6400" width="3.7109375" customWidth="1"/>
    <col min="6401" max="6401" width="7.42578125" customWidth="1"/>
    <col min="6402" max="6402" width="58.140625" customWidth="1"/>
    <col min="6403" max="6403" width="11.28515625" customWidth="1"/>
    <col min="6404" max="6404" width="9.42578125" customWidth="1"/>
    <col min="6405" max="6405" width="16" customWidth="1"/>
    <col min="6406" max="6406" width="16.5703125" customWidth="1"/>
    <col min="6407" max="6407" width="19.42578125" customWidth="1"/>
    <col min="6408" max="6408" width="18.5703125" customWidth="1"/>
    <col min="6656" max="6656" width="3.7109375" customWidth="1"/>
    <col min="6657" max="6657" width="7.42578125" customWidth="1"/>
    <col min="6658" max="6658" width="58.140625" customWidth="1"/>
    <col min="6659" max="6659" width="11.28515625" customWidth="1"/>
    <col min="6660" max="6660" width="9.42578125" customWidth="1"/>
    <col min="6661" max="6661" width="16" customWidth="1"/>
    <col min="6662" max="6662" width="16.5703125" customWidth="1"/>
    <col min="6663" max="6663" width="19.42578125" customWidth="1"/>
    <col min="6664" max="6664" width="18.5703125" customWidth="1"/>
    <col min="6912" max="6912" width="3.7109375" customWidth="1"/>
    <col min="6913" max="6913" width="7.42578125" customWidth="1"/>
    <col min="6914" max="6914" width="58.140625" customWidth="1"/>
    <col min="6915" max="6915" width="11.28515625" customWidth="1"/>
    <col min="6916" max="6916" width="9.42578125" customWidth="1"/>
    <col min="6917" max="6917" width="16" customWidth="1"/>
    <col min="6918" max="6918" width="16.5703125" customWidth="1"/>
    <col min="6919" max="6919" width="19.42578125" customWidth="1"/>
    <col min="6920" max="6920" width="18.5703125" customWidth="1"/>
    <col min="7168" max="7168" width="3.7109375" customWidth="1"/>
    <col min="7169" max="7169" width="7.42578125" customWidth="1"/>
    <col min="7170" max="7170" width="58.140625" customWidth="1"/>
    <col min="7171" max="7171" width="11.28515625" customWidth="1"/>
    <col min="7172" max="7172" width="9.42578125" customWidth="1"/>
    <col min="7173" max="7173" width="16" customWidth="1"/>
    <col min="7174" max="7174" width="16.5703125" customWidth="1"/>
    <col min="7175" max="7175" width="19.42578125" customWidth="1"/>
    <col min="7176" max="7176" width="18.5703125" customWidth="1"/>
    <col min="7424" max="7424" width="3.7109375" customWidth="1"/>
    <col min="7425" max="7425" width="7.42578125" customWidth="1"/>
    <col min="7426" max="7426" width="58.140625" customWidth="1"/>
    <col min="7427" max="7427" width="11.28515625" customWidth="1"/>
    <col min="7428" max="7428" width="9.42578125" customWidth="1"/>
    <col min="7429" max="7429" width="16" customWidth="1"/>
    <col min="7430" max="7430" width="16.5703125" customWidth="1"/>
    <col min="7431" max="7431" width="19.42578125" customWidth="1"/>
    <col min="7432" max="7432" width="18.5703125" customWidth="1"/>
    <col min="7680" max="7680" width="3.7109375" customWidth="1"/>
    <col min="7681" max="7681" width="7.42578125" customWidth="1"/>
    <col min="7682" max="7682" width="58.140625" customWidth="1"/>
    <col min="7683" max="7683" width="11.28515625" customWidth="1"/>
    <col min="7684" max="7684" width="9.42578125" customWidth="1"/>
    <col min="7685" max="7685" width="16" customWidth="1"/>
    <col min="7686" max="7686" width="16.5703125" customWidth="1"/>
    <col min="7687" max="7687" width="19.42578125" customWidth="1"/>
    <col min="7688" max="7688" width="18.5703125" customWidth="1"/>
    <col min="7936" max="7936" width="3.7109375" customWidth="1"/>
    <col min="7937" max="7937" width="7.42578125" customWidth="1"/>
    <col min="7938" max="7938" width="58.140625" customWidth="1"/>
    <col min="7939" max="7939" width="11.28515625" customWidth="1"/>
    <col min="7940" max="7940" width="9.42578125" customWidth="1"/>
    <col min="7941" max="7941" width="16" customWidth="1"/>
    <col min="7942" max="7942" width="16.5703125" customWidth="1"/>
    <col min="7943" max="7943" width="19.42578125" customWidth="1"/>
    <col min="7944" max="7944" width="18.5703125" customWidth="1"/>
    <col min="8192" max="8192" width="3.7109375" customWidth="1"/>
    <col min="8193" max="8193" width="7.42578125" customWidth="1"/>
    <col min="8194" max="8194" width="58.140625" customWidth="1"/>
    <col min="8195" max="8195" width="11.28515625" customWidth="1"/>
    <col min="8196" max="8196" width="9.42578125" customWidth="1"/>
    <col min="8197" max="8197" width="16" customWidth="1"/>
    <col min="8198" max="8198" width="16.5703125" customWidth="1"/>
    <col min="8199" max="8199" width="19.42578125" customWidth="1"/>
    <col min="8200" max="8200" width="18.5703125" customWidth="1"/>
    <col min="8448" max="8448" width="3.7109375" customWidth="1"/>
    <col min="8449" max="8449" width="7.42578125" customWidth="1"/>
    <col min="8450" max="8450" width="58.140625" customWidth="1"/>
    <col min="8451" max="8451" width="11.28515625" customWidth="1"/>
    <col min="8452" max="8452" width="9.42578125" customWidth="1"/>
    <col min="8453" max="8453" width="16" customWidth="1"/>
    <col min="8454" max="8454" width="16.5703125" customWidth="1"/>
    <col min="8455" max="8455" width="19.42578125" customWidth="1"/>
    <col min="8456" max="8456" width="18.5703125" customWidth="1"/>
    <col min="8704" max="8704" width="3.7109375" customWidth="1"/>
    <col min="8705" max="8705" width="7.42578125" customWidth="1"/>
    <col min="8706" max="8706" width="58.140625" customWidth="1"/>
    <col min="8707" max="8707" width="11.28515625" customWidth="1"/>
    <col min="8708" max="8708" width="9.42578125" customWidth="1"/>
    <col min="8709" max="8709" width="16" customWidth="1"/>
    <col min="8710" max="8710" width="16.5703125" customWidth="1"/>
    <col min="8711" max="8711" width="19.42578125" customWidth="1"/>
    <col min="8712" max="8712" width="18.5703125" customWidth="1"/>
    <col min="8960" max="8960" width="3.7109375" customWidth="1"/>
    <col min="8961" max="8961" width="7.42578125" customWidth="1"/>
    <col min="8962" max="8962" width="58.140625" customWidth="1"/>
    <col min="8963" max="8963" width="11.28515625" customWidth="1"/>
    <col min="8964" max="8964" width="9.42578125" customWidth="1"/>
    <col min="8965" max="8965" width="16" customWidth="1"/>
    <col min="8966" max="8966" width="16.5703125" customWidth="1"/>
    <col min="8967" max="8967" width="19.42578125" customWidth="1"/>
    <col min="8968" max="8968" width="18.5703125" customWidth="1"/>
    <col min="9216" max="9216" width="3.7109375" customWidth="1"/>
    <col min="9217" max="9217" width="7.42578125" customWidth="1"/>
    <col min="9218" max="9218" width="58.140625" customWidth="1"/>
    <col min="9219" max="9219" width="11.28515625" customWidth="1"/>
    <col min="9220" max="9220" width="9.42578125" customWidth="1"/>
    <col min="9221" max="9221" width="16" customWidth="1"/>
    <col min="9222" max="9222" width="16.5703125" customWidth="1"/>
    <col min="9223" max="9223" width="19.42578125" customWidth="1"/>
    <col min="9224" max="9224" width="18.5703125" customWidth="1"/>
    <col min="9472" max="9472" width="3.7109375" customWidth="1"/>
    <col min="9473" max="9473" width="7.42578125" customWidth="1"/>
    <col min="9474" max="9474" width="58.140625" customWidth="1"/>
    <col min="9475" max="9475" width="11.28515625" customWidth="1"/>
    <col min="9476" max="9476" width="9.42578125" customWidth="1"/>
    <col min="9477" max="9477" width="16" customWidth="1"/>
    <col min="9478" max="9478" width="16.5703125" customWidth="1"/>
    <col min="9479" max="9479" width="19.42578125" customWidth="1"/>
    <col min="9480" max="9480" width="18.5703125" customWidth="1"/>
    <col min="9728" max="9728" width="3.7109375" customWidth="1"/>
    <col min="9729" max="9729" width="7.42578125" customWidth="1"/>
    <col min="9730" max="9730" width="58.140625" customWidth="1"/>
    <col min="9731" max="9731" width="11.28515625" customWidth="1"/>
    <col min="9732" max="9732" width="9.42578125" customWidth="1"/>
    <col min="9733" max="9733" width="16" customWidth="1"/>
    <col min="9734" max="9734" width="16.5703125" customWidth="1"/>
    <col min="9735" max="9735" width="19.42578125" customWidth="1"/>
    <col min="9736" max="9736" width="18.5703125" customWidth="1"/>
    <col min="9984" max="9984" width="3.7109375" customWidth="1"/>
    <col min="9985" max="9985" width="7.42578125" customWidth="1"/>
    <col min="9986" max="9986" width="58.140625" customWidth="1"/>
    <col min="9987" max="9987" width="11.28515625" customWidth="1"/>
    <col min="9988" max="9988" width="9.42578125" customWidth="1"/>
    <col min="9989" max="9989" width="16" customWidth="1"/>
    <col min="9990" max="9990" width="16.5703125" customWidth="1"/>
    <col min="9991" max="9991" width="19.42578125" customWidth="1"/>
    <col min="9992" max="9992" width="18.5703125" customWidth="1"/>
    <col min="10240" max="10240" width="3.7109375" customWidth="1"/>
    <col min="10241" max="10241" width="7.42578125" customWidth="1"/>
    <col min="10242" max="10242" width="58.140625" customWidth="1"/>
    <col min="10243" max="10243" width="11.28515625" customWidth="1"/>
    <col min="10244" max="10244" width="9.42578125" customWidth="1"/>
    <col min="10245" max="10245" width="16" customWidth="1"/>
    <col min="10246" max="10246" width="16.5703125" customWidth="1"/>
    <col min="10247" max="10247" width="19.42578125" customWidth="1"/>
    <col min="10248" max="10248" width="18.5703125" customWidth="1"/>
    <col min="10496" max="10496" width="3.7109375" customWidth="1"/>
    <col min="10497" max="10497" width="7.42578125" customWidth="1"/>
    <col min="10498" max="10498" width="58.140625" customWidth="1"/>
    <col min="10499" max="10499" width="11.28515625" customWidth="1"/>
    <col min="10500" max="10500" width="9.42578125" customWidth="1"/>
    <col min="10501" max="10501" width="16" customWidth="1"/>
    <col min="10502" max="10502" width="16.5703125" customWidth="1"/>
    <col min="10503" max="10503" width="19.42578125" customWidth="1"/>
    <col min="10504" max="10504" width="18.5703125" customWidth="1"/>
    <col min="10752" max="10752" width="3.7109375" customWidth="1"/>
    <col min="10753" max="10753" width="7.42578125" customWidth="1"/>
    <col min="10754" max="10754" width="58.140625" customWidth="1"/>
    <col min="10755" max="10755" width="11.28515625" customWidth="1"/>
    <col min="10756" max="10756" width="9.42578125" customWidth="1"/>
    <col min="10757" max="10757" width="16" customWidth="1"/>
    <col min="10758" max="10758" width="16.5703125" customWidth="1"/>
    <col min="10759" max="10759" width="19.42578125" customWidth="1"/>
    <col min="10760" max="10760" width="18.5703125" customWidth="1"/>
    <col min="11008" max="11008" width="3.7109375" customWidth="1"/>
    <col min="11009" max="11009" width="7.42578125" customWidth="1"/>
    <col min="11010" max="11010" width="58.140625" customWidth="1"/>
    <col min="11011" max="11011" width="11.28515625" customWidth="1"/>
    <col min="11012" max="11012" width="9.42578125" customWidth="1"/>
    <col min="11013" max="11013" width="16" customWidth="1"/>
    <col min="11014" max="11014" width="16.5703125" customWidth="1"/>
    <col min="11015" max="11015" width="19.42578125" customWidth="1"/>
    <col min="11016" max="11016" width="18.5703125" customWidth="1"/>
    <col min="11264" max="11264" width="3.7109375" customWidth="1"/>
    <col min="11265" max="11265" width="7.42578125" customWidth="1"/>
    <col min="11266" max="11266" width="58.140625" customWidth="1"/>
    <col min="11267" max="11267" width="11.28515625" customWidth="1"/>
    <col min="11268" max="11268" width="9.42578125" customWidth="1"/>
    <col min="11269" max="11269" width="16" customWidth="1"/>
    <col min="11270" max="11270" width="16.5703125" customWidth="1"/>
    <col min="11271" max="11271" width="19.42578125" customWidth="1"/>
    <col min="11272" max="11272" width="18.5703125" customWidth="1"/>
    <col min="11520" max="11520" width="3.7109375" customWidth="1"/>
    <col min="11521" max="11521" width="7.42578125" customWidth="1"/>
    <col min="11522" max="11522" width="58.140625" customWidth="1"/>
    <col min="11523" max="11523" width="11.28515625" customWidth="1"/>
    <col min="11524" max="11524" width="9.42578125" customWidth="1"/>
    <col min="11525" max="11525" width="16" customWidth="1"/>
    <col min="11526" max="11526" width="16.5703125" customWidth="1"/>
    <col min="11527" max="11527" width="19.42578125" customWidth="1"/>
    <col min="11528" max="11528" width="18.5703125" customWidth="1"/>
    <col min="11776" max="11776" width="3.7109375" customWidth="1"/>
    <col min="11777" max="11777" width="7.42578125" customWidth="1"/>
    <col min="11778" max="11778" width="58.140625" customWidth="1"/>
    <col min="11779" max="11779" width="11.28515625" customWidth="1"/>
    <col min="11780" max="11780" width="9.42578125" customWidth="1"/>
    <col min="11781" max="11781" width="16" customWidth="1"/>
    <col min="11782" max="11782" width="16.5703125" customWidth="1"/>
    <col min="11783" max="11783" width="19.42578125" customWidth="1"/>
    <col min="11784" max="11784" width="18.5703125" customWidth="1"/>
    <col min="12032" max="12032" width="3.7109375" customWidth="1"/>
    <col min="12033" max="12033" width="7.42578125" customWidth="1"/>
    <col min="12034" max="12034" width="58.140625" customWidth="1"/>
    <col min="12035" max="12035" width="11.28515625" customWidth="1"/>
    <col min="12036" max="12036" width="9.42578125" customWidth="1"/>
    <col min="12037" max="12037" width="16" customWidth="1"/>
    <col min="12038" max="12038" width="16.5703125" customWidth="1"/>
    <col min="12039" max="12039" width="19.42578125" customWidth="1"/>
    <col min="12040" max="12040" width="18.5703125" customWidth="1"/>
    <col min="12288" max="12288" width="3.7109375" customWidth="1"/>
    <col min="12289" max="12289" width="7.42578125" customWidth="1"/>
    <col min="12290" max="12290" width="58.140625" customWidth="1"/>
    <col min="12291" max="12291" width="11.28515625" customWidth="1"/>
    <col min="12292" max="12292" width="9.42578125" customWidth="1"/>
    <col min="12293" max="12293" width="16" customWidth="1"/>
    <col min="12294" max="12294" width="16.5703125" customWidth="1"/>
    <col min="12295" max="12295" width="19.42578125" customWidth="1"/>
    <col min="12296" max="12296" width="18.5703125" customWidth="1"/>
    <col min="12544" max="12544" width="3.7109375" customWidth="1"/>
    <col min="12545" max="12545" width="7.42578125" customWidth="1"/>
    <col min="12546" max="12546" width="58.140625" customWidth="1"/>
    <col min="12547" max="12547" width="11.28515625" customWidth="1"/>
    <col min="12548" max="12548" width="9.42578125" customWidth="1"/>
    <col min="12549" max="12549" width="16" customWidth="1"/>
    <col min="12550" max="12550" width="16.5703125" customWidth="1"/>
    <col min="12551" max="12551" width="19.42578125" customWidth="1"/>
    <col min="12552" max="12552" width="18.5703125" customWidth="1"/>
    <col min="12800" max="12800" width="3.7109375" customWidth="1"/>
    <col min="12801" max="12801" width="7.42578125" customWidth="1"/>
    <col min="12802" max="12802" width="58.140625" customWidth="1"/>
    <col min="12803" max="12803" width="11.28515625" customWidth="1"/>
    <col min="12804" max="12804" width="9.42578125" customWidth="1"/>
    <col min="12805" max="12805" width="16" customWidth="1"/>
    <col min="12806" max="12806" width="16.5703125" customWidth="1"/>
    <col min="12807" max="12807" width="19.42578125" customWidth="1"/>
    <col min="12808" max="12808" width="18.5703125" customWidth="1"/>
    <col min="13056" max="13056" width="3.7109375" customWidth="1"/>
    <col min="13057" max="13057" width="7.42578125" customWidth="1"/>
    <col min="13058" max="13058" width="58.140625" customWidth="1"/>
    <col min="13059" max="13059" width="11.28515625" customWidth="1"/>
    <col min="13060" max="13060" width="9.42578125" customWidth="1"/>
    <col min="13061" max="13061" width="16" customWidth="1"/>
    <col min="13062" max="13062" width="16.5703125" customWidth="1"/>
    <col min="13063" max="13063" width="19.42578125" customWidth="1"/>
    <col min="13064" max="13064" width="18.5703125" customWidth="1"/>
    <col min="13312" max="13312" width="3.7109375" customWidth="1"/>
    <col min="13313" max="13313" width="7.42578125" customWidth="1"/>
    <col min="13314" max="13314" width="58.140625" customWidth="1"/>
    <col min="13315" max="13315" width="11.28515625" customWidth="1"/>
    <col min="13316" max="13316" width="9.42578125" customWidth="1"/>
    <col min="13317" max="13317" width="16" customWidth="1"/>
    <col min="13318" max="13318" width="16.5703125" customWidth="1"/>
    <col min="13319" max="13319" width="19.42578125" customWidth="1"/>
    <col min="13320" max="13320" width="18.5703125" customWidth="1"/>
    <col min="13568" max="13568" width="3.7109375" customWidth="1"/>
    <col min="13569" max="13569" width="7.42578125" customWidth="1"/>
    <col min="13570" max="13570" width="58.140625" customWidth="1"/>
    <col min="13571" max="13571" width="11.28515625" customWidth="1"/>
    <col min="13572" max="13572" width="9.42578125" customWidth="1"/>
    <col min="13573" max="13573" width="16" customWidth="1"/>
    <col min="13574" max="13574" width="16.5703125" customWidth="1"/>
    <col min="13575" max="13575" width="19.42578125" customWidth="1"/>
    <col min="13576" max="13576" width="18.5703125" customWidth="1"/>
    <col min="13824" max="13824" width="3.7109375" customWidth="1"/>
    <col min="13825" max="13825" width="7.42578125" customWidth="1"/>
    <col min="13826" max="13826" width="58.140625" customWidth="1"/>
    <col min="13827" max="13827" width="11.28515625" customWidth="1"/>
    <col min="13828" max="13828" width="9.42578125" customWidth="1"/>
    <col min="13829" max="13829" width="16" customWidth="1"/>
    <col min="13830" max="13830" width="16.5703125" customWidth="1"/>
    <col min="13831" max="13831" width="19.42578125" customWidth="1"/>
    <col min="13832" max="13832" width="18.5703125" customWidth="1"/>
    <col min="14080" max="14080" width="3.7109375" customWidth="1"/>
    <col min="14081" max="14081" width="7.42578125" customWidth="1"/>
    <col min="14082" max="14082" width="58.140625" customWidth="1"/>
    <col min="14083" max="14083" width="11.28515625" customWidth="1"/>
    <col min="14084" max="14084" width="9.42578125" customWidth="1"/>
    <col min="14085" max="14085" width="16" customWidth="1"/>
    <col min="14086" max="14086" width="16.5703125" customWidth="1"/>
    <col min="14087" max="14087" width="19.42578125" customWidth="1"/>
    <col min="14088" max="14088" width="18.5703125" customWidth="1"/>
    <col min="14336" max="14336" width="3.7109375" customWidth="1"/>
    <col min="14337" max="14337" width="7.42578125" customWidth="1"/>
    <col min="14338" max="14338" width="58.140625" customWidth="1"/>
    <col min="14339" max="14339" width="11.28515625" customWidth="1"/>
    <col min="14340" max="14340" width="9.42578125" customWidth="1"/>
    <col min="14341" max="14341" width="16" customWidth="1"/>
    <col min="14342" max="14342" width="16.5703125" customWidth="1"/>
    <col min="14343" max="14343" width="19.42578125" customWidth="1"/>
    <col min="14344" max="14344" width="18.5703125" customWidth="1"/>
    <col min="14592" max="14592" width="3.7109375" customWidth="1"/>
    <col min="14593" max="14593" width="7.42578125" customWidth="1"/>
    <col min="14594" max="14594" width="58.140625" customWidth="1"/>
    <col min="14595" max="14595" width="11.28515625" customWidth="1"/>
    <col min="14596" max="14596" width="9.42578125" customWidth="1"/>
    <col min="14597" max="14597" width="16" customWidth="1"/>
    <col min="14598" max="14598" width="16.5703125" customWidth="1"/>
    <col min="14599" max="14599" width="19.42578125" customWidth="1"/>
    <col min="14600" max="14600" width="18.5703125" customWidth="1"/>
    <col min="14848" max="14848" width="3.7109375" customWidth="1"/>
    <col min="14849" max="14849" width="7.42578125" customWidth="1"/>
    <col min="14850" max="14850" width="58.140625" customWidth="1"/>
    <col min="14851" max="14851" width="11.28515625" customWidth="1"/>
    <col min="14852" max="14852" width="9.42578125" customWidth="1"/>
    <col min="14853" max="14853" width="16" customWidth="1"/>
    <col min="14854" max="14854" width="16.5703125" customWidth="1"/>
    <col min="14855" max="14855" width="19.42578125" customWidth="1"/>
    <col min="14856" max="14856" width="18.5703125" customWidth="1"/>
    <col min="15104" max="15104" width="3.7109375" customWidth="1"/>
    <col min="15105" max="15105" width="7.42578125" customWidth="1"/>
    <col min="15106" max="15106" width="58.140625" customWidth="1"/>
    <col min="15107" max="15107" width="11.28515625" customWidth="1"/>
    <col min="15108" max="15108" width="9.42578125" customWidth="1"/>
    <col min="15109" max="15109" width="16" customWidth="1"/>
    <col min="15110" max="15110" width="16.5703125" customWidth="1"/>
    <col min="15111" max="15111" width="19.42578125" customWidth="1"/>
    <col min="15112" max="15112" width="18.5703125" customWidth="1"/>
    <col min="15360" max="15360" width="3.7109375" customWidth="1"/>
    <col min="15361" max="15361" width="7.42578125" customWidth="1"/>
    <col min="15362" max="15362" width="58.140625" customWidth="1"/>
    <col min="15363" max="15363" width="11.28515625" customWidth="1"/>
    <col min="15364" max="15364" width="9.42578125" customWidth="1"/>
    <col min="15365" max="15365" width="16" customWidth="1"/>
    <col min="15366" max="15366" width="16.5703125" customWidth="1"/>
    <col min="15367" max="15367" width="19.42578125" customWidth="1"/>
    <col min="15368" max="15368" width="18.5703125" customWidth="1"/>
    <col min="15616" max="15616" width="3.7109375" customWidth="1"/>
    <col min="15617" max="15617" width="7.42578125" customWidth="1"/>
    <col min="15618" max="15618" width="58.140625" customWidth="1"/>
    <col min="15619" max="15619" width="11.28515625" customWidth="1"/>
    <col min="15620" max="15620" width="9.42578125" customWidth="1"/>
    <col min="15621" max="15621" width="16" customWidth="1"/>
    <col min="15622" max="15622" width="16.5703125" customWidth="1"/>
    <col min="15623" max="15623" width="19.42578125" customWidth="1"/>
    <col min="15624" max="15624" width="18.5703125" customWidth="1"/>
    <col min="15872" max="15872" width="3.7109375" customWidth="1"/>
    <col min="15873" max="15873" width="7.42578125" customWidth="1"/>
    <col min="15874" max="15874" width="58.140625" customWidth="1"/>
    <col min="15875" max="15875" width="11.28515625" customWidth="1"/>
    <col min="15876" max="15876" width="9.42578125" customWidth="1"/>
    <col min="15877" max="15877" width="16" customWidth="1"/>
    <col min="15878" max="15878" width="16.5703125" customWidth="1"/>
    <col min="15879" max="15879" width="19.42578125" customWidth="1"/>
    <col min="15880" max="15880" width="18.5703125" customWidth="1"/>
    <col min="16128" max="16128" width="3.7109375" customWidth="1"/>
    <col min="16129" max="16129" width="7.42578125" customWidth="1"/>
    <col min="16130" max="16130" width="58.140625" customWidth="1"/>
    <col min="16131" max="16131" width="11.28515625" customWidth="1"/>
    <col min="16132" max="16132" width="9.42578125" customWidth="1"/>
    <col min="16133" max="16133" width="16" customWidth="1"/>
    <col min="16134" max="16134" width="16.5703125" customWidth="1"/>
    <col min="16135" max="16135" width="19.42578125" customWidth="1"/>
    <col min="16136" max="16136" width="18.5703125" customWidth="1"/>
  </cols>
  <sheetData>
    <row r="1" spans="1:11">
      <c r="A1" s="154"/>
      <c r="B1" s="154"/>
      <c r="C1" s="155"/>
      <c r="D1" s="156"/>
      <c r="E1" s="154"/>
      <c r="F1" s="154"/>
      <c r="G1" s="154"/>
      <c r="H1" s="143"/>
      <c r="I1" s="143"/>
      <c r="J1" s="143"/>
      <c r="K1" s="143"/>
    </row>
    <row r="2" spans="1:11">
      <c r="A2" s="154"/>
      <c r="B2" s="154"/>
      <c r="C2" s="155"/>
      <c r="D2" s="156"/>
      <c r="E2" s="154"/>
      <c r="F2" s="154"/>
      <c r="G2" s="154"/>
      <c r="H2" s="143"/>
      <c r="I2" s="143"/>
      <c r="J2" s="143"/>
      <c r="K2" s="143"/>
    </row>
    <row r="3" spans="1:11">
      <c r="A3" s="154"/>
      <c r="B3" s="154"/>
      <c r="C3" s="155"/>
      <c r="D3" s="156"/>
      <c r="E3" s="154"/>
      <c r="F3" s="154"/>
      <c r="G3" s="154"/>
      <c r="H3" s="143"/>
      <c r="I3" s="143"/>
      <c r="J3" s="143"/>
      <c r="K3" s="143"/>
    </row>
    <row r="4" spans="1:11">
      <c r="A4" s="154"/>
      <c r="B4" s="154"/>
      <c r="C4" s="155"/>
      <c r="D4" s="156"/>
      <c r="E4" s="154"/>
      <c r="F4" s="154"/>
      <c r="G4" s="154"/>
      <c r="H4" s="143"/>
      <c r="I4" s="143"/>
      <c r="J4" s="143"/>
      <c r="K4" s="143"/>
    </row>
    <row r="5" spans="1:11" ht="24.95" customHeight="1">
      <c r="A5" s="168" t="s">
        <v>0</v>
      </c>
      <c r="B5" s="168"/>
      <c r="C5" s="168"/>
      <c r="D5" s="168"/>
      <c r="E5" s="168"/>
      <c r="F5" s="168"/>
      <c r="G5" s="168"/>
      <c r="H5" s="143"/>
      <c r="I5" s="143"/>
      <c r="J5" s="143"/>
      <c r="K5" s="143"/>
    </row>
    <row r="6" spans="1:11" ht="24.95" customHeight="1" thickBot="1">
      <c r="A6" s="169" t="s">
        <v>1</v>
      </c>
      <c r="B6" s="169"/>
      <c r="C6" s="169"/>
      <c r="D6" s="169"/>
      <c r="E6" s="169"/>
      <c r="F6" s="169"/>
      <c r="G6" s="169"/>
      <c r="H6" s="143"/>
      <c r="I6" s="143"/>
      <c r="J6" s="143"/>
      <c r="K6" s="143"/>
    </row>
    <row r="7" spans="1:11" ht="20.100000000000001" customHeight="1">
      <c r="A7" s="89"/>
      <c r="B7" s="90"/>
      <c r="C7" s="90"/>
      <c r="D7" s="91"/>
      <c r="E7" s="105"/>
      <c r="F7" s="105"/>
      <c r="G7" s="106" t="s">
        <v>2</v>
      </c>
      <c r="H7" s="143"/>
      <c r="I7" s="143"/>
      <c r="J7" s="143"/>
      <c r="K7" s="143"/>
    </row>
    <row r="8" spans="1:11" ht="20.100000000000001" customHeight="1" thickBot="1">
      <c r="A8" s="92"/>
      <c r="B8" s="93"/>
      <c r="C8" s="94"/>
      <c r="D8" s="1"/>
      <c r="E8" s="134"/>
      <c r="F8" s="170" t="s">
        <v>3</v>
      </c>
      <c r="G8" s="171"/>
      <c r="H8" s="143"/>
      <c r="I8" s="143"/>
      <c r="J8" s="143"/>
      <c r="K8" s="143"/>
    </row>
    <row r="9" spans="1:11" ht="20.100000000000001" customHeight="1">
      <c r="A9" s="95"/>
      <c r="B9" s="96" t="s">
        <v>4</v>
      </c>
      <c r="C9" s="97"/>
      <c r="D9" s="97"/>
      <c r="E9" s="97"/>
      <c r="F9" s="97"/>
      <c r="G9" s="98"/>
      <c r="H9" s="143"/>
      <c r="I9" s="143"/>
      <c r="J9" s="143"/>
      <c r="K9" s="143"/>
    </row>
    <row r="10" spans="1:11" ht="24" customHeight="1" thickBot="1">
      <c r="A10" s="99"/>
      <c r="B10" s="107" t="s">
        <v>181</v>
      </c>
      <c r="C10" s="100"/>
      <c r="D10" s="100"/>
      <c r="E10" s="100"/>
      <c r="F10" s="100"/>
      <c r="G10" s="101"/>
      <c r="H10" s="143"/>
      <c r="I10" s="143"/>
      <c r="J10" s="143"/>
      <c r="K10" s="143"/>
    </row>
    <row r="11" spans="1:11" ht="16.5" thickBot="1">
      <c r="A11" s="102"/>
      <c r="B11" s="85"/>
      <c r="C11" s="85"/>
      <c r="D11" s="85"/>
      <c r="E11" s="103"/>
      <c r="F11" s="103"/>
      <c r="G11" s="104" t="s">
        <v>180</v>
      </c>
      <c r="H11" s="143"/>
      <c r="I11" s="143"/>
      <c r="J11" s="143"/>
      <c r="K11" s="143"/>
    </row>
    <row r="12" spans="1:11" ht="20.100000000000001" customHeight="1" thickBot="1">
      <c r="A12" s="2" t="s">
        <v>5</v>
      </c>
      <c r="B12" s="3" t="s">
        <v>6</v>
      </c>
      <c r="C12" s="4" t="s">
        <v>7</v>
      </c>
      <c r="D12" s="4" t="s">
        <v>8</v>
      </c>
      <c r="E12" s="4" t="s">
        <v>9</v>
      </c>
      <c r="F12" s="4" t="s">
        <v>10</v>
      </c>
      <c r="G12" s="5" t="s">
        <v>11</v>
      </c>
      <c r="H12" s="143"/>
      <c r="I12" s="143"/>
      <c r="J12" s="143"/>
      <c r="K12" s="143"/>
    </row>
    <row r="13" spans="1:11" ht="17.25">
      <c r="A13" s="6"/>
      <c r="C13" s="8"/>
      <c r="D13" s="8"/>
      <c r="E13" s="9"/>
      <c r="F13" s="10"/>
      <c r="G13" s="11"/>
      <c r="H13" s="143"/>
      <c r="I13" s="143"/>
      <c r="J13" s="143"/>
      <c r="K13" s="143"/>
    </row>
    <row r="14" spans="1:11" ht="15.75" customHeight="1">
      <c r="A14" s="12">
        <v>1</v>
      </c>
      <c r="B14" s="13" t="s">
        <v>12</v>
      </c>
      <c r="C14" s="14"/>
      <c r="D14" s="14"/>
      <c r="E14" s="15"/>
      <c r="F14" s="16"/>
      <c r="G14" s="17"/>
      <c r="H14" s="143"/>
      <c r="I14" s="143"/>
      <c r="J14" s="143"/>
      <c r="K14" s="143"/>
    </row>
    <row r="15" spans="1:11" ht="15.75" customHeight="1">
      <c r="A15" s="18">
        <f>+A14+0.01</f>
        <v>1.01</v>
      </c>
      <c r="B15" s="19" t="s">
        <v>13</v>
      </c>
      <c r="C15" s="20">
        <f>+'[10]Memoria de Calculo'!V28</f>
        <v>77.89</v>
      </c>
      <c r="D15" s="21" t="s">
        <v>14</v>
      </c>
      <c r="E15" s="135"/>
      <c r="F15" s="22">
        <f>+E15*C15</f>
        <v>0</v>
      </c>
      <c r="G15" s="17"/>
      <c r="H15" s="143"/>
      <c r="I15" s="143"/>
      <c r="J15" s="143"/>
      <c r="K15" s="143"/>
    </row>
    <row r="16" spans="1:11" ht="15.75" customHeight="1">
      <c r="A16" s="18">
        <f t="shared" ref="A16:A19" si="0">+A15+0.01</f>
        <v>1.02</v>
      </c>
      <c r="B16" s="19" t="s">
        <v>15</v>
      </c>
      <c r="C16" s="23">
        <f>+'[10]Memoria de Calculo'!O13</f>
        <v>65</v>
      </c>
      <c r="D16" s="21" t="s">
        <v>14</v>
      </c>
      <c r="E16" s="136"/>
      <c r="F16" s="22">
        <f>+E16*C16</f>
        <v>0</v>
      </c>
      <c r="G16" s="17"/>
      <c r="H16" s="143"/>
      <c r="I16" s="143"/>
      <c r="J16" s="143"/>
      <c r="K16" s="143"/>
    </row>
    <row r="17" spans="1:11" ht="15.75" customHeight="1">
      <c r="A17" s="18">
        <f t="shared" si="0"/>
        <v>1.03</v>
      </c>
      <c r="B17" s="19" t="s">
        <v>16</v>
      </c>
      <c r="C17" s="23">
        <f>+(C15+C16)*1.35*0.016</f>
        <v>3.0864240000000001</v>
      </c>
      <c r="D17" s="24" t="s">
        <v>17</v>
      </c>
      <c r="E17" s="136"/>
      <c r="F17" s="22">
        <f>+E17*C17</f>
        <v>0</v>
      </c>
      <c r="G17" s="17"/>
      <c r="H17" s="143"/>
      <c r="I17" s="143"/>
      <c r="J17" s="143"/>
      <c r="K17" s="143"/>
    </row>
    <row r="18" spans="1:11" ht="15.75" customHeight="1">
      <c r="A18" s="18">
        <f t="shared" si="0"/>
        <v>1.04</v>
      </c>
      <c r="B18" s="19" t="s">
        <v>18</v>
      </c>
      <c r="C18" s="23">
        <f>+'[10]Memoria de Calculo'!E23+'[10]Memoria de Calculo'!I23+'[10]Memoria de Calculo'!E28+'[10]Memoria de Calculo'!I28+'[10]Memoria de Calculo'!E56+'[10]Memoria de Calculo'!E67+'[10]Memoria de Calculo'!M14+'[10]Memoria de Calculo'!M25+'[10]Memoria de Calculo'!M28</f>
        <v>144.12499999999997</v>
      </c>
      <c r="D18" s="21" t="s">
        <v>14</v>
      </c>
      <c r="E18" s="136"/>
      <c r="F18" s="22">
        <f>+E18*C18</f>
        <v>0</v>
      </c>
      <c r="G18" s="17"/>
      <c r="H18" s="143"/>
      <c r="I18" s="143"/>
      <c r="J18" s="143"/>
      <c r="K18" s="143"/>
    </row>
    <row r="19" spans="1:11" ht="15.75" customHeight="1">
      <c r="A19" s="18">
        <f t="shared" si="0"/>
        <v>1.05</v>
      </c>
      <c r="B19" s="19" t="s">
        <v>19</v>
      </c>
      <c r="C19" s="23">
        <f>+(C18*1.35*0.008)</f>
        <v>1.5565499999999997</v>
      </c>
      <c r="D19" s="24" t="s">
        <v>17</v>
      </c>
      <c r="E19" s="136"/>
      <c r="F19" s="22">
        <f>+E19*C19</f>
        <v>0</v>
      </c>
      <c r="G19" s="17"/>
      <c r="H19" s="143"/>
      <c r="I19" s="143"/>
      <c r="J19" s="143"/>
      <c r="K19" s="143"/>
    </row>
    <row r="20" spans="1:11" ht="15.75">
      <c r="A20" s="25"/>
      <c r="B20" s="26"/>
      <c r="C20" s="20"/>
      <c r="D20" s="21"/>
      <c r="E20" s="137"/>
      <c r="F20" s="27" t="s">
        <v>20</v>
      </c>
      <c r="G20" s="28">
        <f>+SUM(F15:F19)</f>
        <v>0</v>
      </c>
      <c r="H20" s="143"/>
      <c r="I20" s="143"/>
      <c r="J20" s="143"/>
      <c r="K20" s="143"/>
    </row>
    <row r="21" spans="1:11" ht="15.75">
      <c r="A21" s="29">
        <v>2</v>
      </c>
      <c r="B21" s="30" t="s">
        <v>21</v>
      </c>
      <c r="C21" s="20"/>
      <c r="D21" s="21"/>
      <c r="E21" s="137"/>
      <c r="F21" s="31"/>
      <c r="G21" s="17"/>
      <c r="H21" s="143"/>
      <c r="I21" s="143"/>
      <c r="J21" s="143"/>
      <c r="K21" s="143"/>
    </row>
    <row r="22" spans="1:11" ht="15.75">
      <c r="A22" s="25">
        <f>+A21+0.01</f>
        <v>2.0099999999999998</v>
      </c>
      <c r="B22" s="19" t="s">
        <v>22</v>
      </c>
      <c r="C22" s="20">
        <v>1</v>
      </c>
      <c r="D22" s="21" t="s">
        <v>23</v>
      </c>
      <c r="E22" s="137"/>
      <c r="F22" s="31">
        <f>+E22*C22</f>
        <v>0</v>
      </c>
      <c r="G22" s="17"/>
      <c r="H22" s="143"/>
      <c r="I22" s="143"/>
      <c r="J22" s="143"/>
      <c r="K22" s="143"/>
    </row>
    <row r="23" spans="1:11" ht="31.5">
      <c r="A23" s="25">
        <f>+A22+0.01</f>
        <v>2.0199999999999996</v>
      </c>
      <c r="B23" s="19" t="s">
        <v>24</v>
      </c>
      <c r="C23" s="20">
        <f>(5.4*1.5)*2</f>
        <v>16.200000000000003</v>
      </c>
      <c r="D23" s="21" t="s">
        <v>14</v>
      </c>
      <c r="E23" s="137"/>
      <c r="F23" s="31">
        <f>+E23*C23</f>
        <v>0</v>
      </c>
      <c r="G23" s="17"/>
      <c r="H23" s="143"/>
      <c r="I23" s="143"/>
      <c r="J23" s="143"/>
      <c r="K23" s="143"/>
    </row>
    <row r="24" spans="1:11" ht="31.5">
      <c r="A24" s="25">
        <f t="shared" ref="A24:A35" si="1">+A23+0.01</f>
        <v>2.0299999999999994</v>
      </c>
      <c r="B24" s="19" t="s">
        <v>25</v>
      </c>
      <c r="C24" s="20">
        <f>+'[10]ANALISIS PU'!M372</f>
        <v>1193.92</v>
      </c>
      <c r="D24" s="21" t="s">
        <v>26</v>
      </c>
      <c r="E24" s="138"/>
      <c r="F24" s="31">
        <f>+E24*C24</f>
        <v>0</v>
      </c>
      <c r="G24" s="17"/>
      <c r="H24" s="144"/>
      <c r="I24" s="143"/>
      <c r="J24" s="143"/>
      <c r="K24" s="143"/>
    </row>
    <row r="25" spans="1:11" ht="31.5">
      <c r="A25" s="25">
        <f t="shared" si="1"/>
        <v>2.0399999999999991</v>
      </c>
      <c r="B25" s="19" t="s">
        <v>27</v>
      </c>
      <c r="C25" s="20">
        <f>+'[10]ANALISIS PU'!M371</f>
        <v>3105.6</v>
      </c>
      <c r="D25" s="21" t="s">
        <v>26</v>
      </c>
      <c r="E25" s="138"/>
      <c r="F25" s="31">
        <f t="shared" ref="F25:F32" si="2">+E25*C25</f>
        <v>0</v>
      </c>
      <c r="G25" s="17"/>
      <c r="H25" s="143"/>
      <c r="I25" s="143"/>
      <c r="J25" s="143"/>
      <c r="K25" s="143"/>
    </row>
    <row r="26" spans="1:11" ht="31.5">
      <c r="A26" s="25">
        <f t="shared" si="1"/>
        <v>2.0499999999999989</v>
      </c>
      <c r="B26" s="19" t="s">
        <v>28</v>
      </c>
      <c r="C26" s="20">
        <f>+'[10]ANALISIS PU'!M370</f>
        <v>2715.21</v>
      </c>
      <c r="D26" s="21" t="s">
        <v>26</v>
      </c>
      <c r="E26" s="138"/>
      <c r="F26" s="31">
        <f t="shared" si="2"/>
        <v>0</v>
      </c>
      <c r="G26" s="17"/>
      <c r="H26" s="143"/>
      <c r="I26" s="143"/>
      <c r="J26" s="143"/>
      <c r="K26" s="143"/>
    </row>
    <row r="27" spans="1:11" ht="63">
      <c r="A27" s="25">
        <f t="shared" si="1"/>
        <v>2.0599999999999987</v>
      </c>
      <c r="B27" s="19" t="s">
        <v>29</v>
      </c>
      <c r="C27" s="20">
        <v>4</v>
      </c>
      <c r="D27" s="21" t="s">
        <v>30</v>
      </c>
      <c r="E27" s="137"/>
      <c r="F27" s="31">
        <f t="shared" si="2"/>
        <v>0</v>
      </c>
      <c r="G27" s="17"/>
      <c r="H27" s="143"/>
      <c r="I27" s="143"/>
      <c r="J27" s="143"/>
      <c r="K27" s="143"/>
    </row>
    <row r="28" spans="1:11" ht="47.25">
      <c r="A28" s="25">
        <f t="shared" si="1"/>
        <v>2.0699999999999985</v>
      </c>
      <c r="B28" s="19" t="s">
        <v>31</v>
      </c>
      <c r="C28" s="20">
        <v>2</v>
      </c>
      <c r="D28" s="21" t="s">
        <v>30</v>
      </c>
      <c r="E28" s="137"/>
      <c r="F28" s="31">
        <f t="shared" si="2"/>
        <v>0</v>
      </c>
      <c r="G28" s="17"/>
      <c r="H28" s="143"/>
      <c r="I28" s="143"/>
      <c r="J28" s="143"/>
      <c r="K28" s="143"/>
    </row>
    <row r="29" spans="1:11" ht="47.25">
      <c r="A29" s="25">
        <f t="shared" si="1"/>
        <v>2.0799999999999983</v>
      </c>
      <c r="B29" s="19" t="s">
        <v>32</v>
      </c>
      <c r="C29" s="20">
        <v>4</v>
      </c>
      <c r="D29" s="21" t="s">
        <v>30</v>
      </c>
      <c r="E29" s="137"/>
      <c r="F29" s="31">
        <f t="shared" si="2"/>
        <v>0</v>
      </c>
      <c r="G29" s="17"/>
      <c r="H29" s="143"/>
      <c r="I29" s="143"/>
      <c r="J29" s="143"/>
      <c r="K29" s="143"/>
    </row>
    <row r="30" spans="1:11" ht="47.25">
      <c r="A30" s="25">
        <f t="shared" si="1"/>
        <v>2.0899999999999981</v>
      </c>
      <c r="B30" s="19" t="s">
        <v>33</v>
      </c>
      <c r="C30" s="20">
        <v>5</v>
      </c>
      <c r="D30" s="21" t="s">
        <v>30</v>
      </c>
      <c r="E30" s="137"/>
      <c r="F30" s="31">
        <f t="shared" si="2"/>
        <v>0</v>
      </c>
      <c r="G30" s="17"/>
      <c r="H30" s="143"/>
      <c r="I30" s="143"/>
      <c r="J30" s="143"/>
      <c r="K30" s="143"/>
    </row>
    <row r="31" spans="1:11" ht="47.25">
      <c r="A31" s="25">
        <f t="shared" si="1"/>
        <v>2.0999999999999979</v>
      </c>
      <c r="B31" s="19" t="s">
        <v>34</v>
      </c>
      <c r="C31" s="20">
        <v>8</v>
      </c>
      <c r="D31" s="21" t="s">
        <v>30</v>
      </c>
      <c r="E31" s="137"/>
      <c r="F31" s="31">
        <f t="shared" si="2"/>
        <v>0</v>
      </c>
      <c r="G31" s="17"/>
      <c r="H31" s="143"/>
      <c r="I31" s="143"/>
      <c r="J31" s="143"/>
      <c r="K31" s="143"/>
    </row>
    <row r="32" spans="1:11" ht="31.5">
      <c r="A32" s="25">
        <f t="shared" si="1"/>
        <v>2.1099999999999977</v>
      </c>
      <c r="B32" s="19" t="s">
        <v>35</v>
      </c>
      <c r="C32" s="20">
        <v>4</v>
      </c>
      <c r="D32" s="21" t="s">
        <v>30</v>
      </c>
      <c r="E32" s="137"/>
      <c r="F32" s="31">
        <f t="shared" si="2"/>
        <v>0</v>
      </c>
      <c r="G32" s="17"/>
      <c r="H32" s="143"/>
      <c r="I32" s="143"/>
      <c r="J32" s="143"/>
      <c r="K32" s="143"/>
    </row>
    <row r="33" spans="1:11" ht="31.5">
      <c r="A33" s="25">
        <f t="shared" si="1"/>
        <v>2.1199999999999974</v>
      </c>
      <c r="B33" s="19" t="s">
        <v>36</v>
      </c>
      <c r="C33" s="20">
        <f>+'[10]ANALISIS PU'!M374</f>
        <v>1048.6099999999999</v>
      </c>
      <c r="D33" s="21" t="s">
        <v>26</v>
      </c>
      <c r="E33" s="137"/>
      <c r="F33" s="31">
        <f>+E33*C33</f>
        <v>0</v>
      </c>
      <c r="G33" s="17"/>
      <c r="H33" s="143"/>
      <c r="I33" s="143"/>
      <c r="J33" s="143"/>
      <c r="K33" s="143"/>
    </row>
    <row r="34" spans="1:11" ht="33" customHeight="1">
      <c r="A34" s="25">
        <f t="shared" si="1"/>
        <v>2.1299999999999972</v>
      </c>
      <c r="B34" s="19" t="s">
        <v>37</v>
      </c>
      <c r="C34" s="20">
        <v>1</v>
      </c>
      <c r="D34" s="21" t="s">
        <v>23</v>
      </c>
      <c r="E34" s="137"/>
      <c r="F34" s="31">
        <f>+E34*C34</f>
        <v>0</v>
      </c>
      <c r="G34" s="17"/>
      <c r="H34" s="143"/>
      <c r="I34" s="143"/>
      <c r="J34" s="143"/>
      <c r="K34" s="143"/>
    </row>
    <row r="35" spans="1:11" ht="47.25">
      <c r="A35" s="25">
        <f t="shared" si="1"/>
        <v>2.139999999999997</v>
      </c>
      <c r="B35" s="19" t="s">
        <v>38</v>
      </c>
      <c r="C35" s="20">
        <v>1</v>
      </c>
      <c r="D35" s="32" t="s">
        <v>39</v>
      </c>
      <c r="E35" s="137"/>
      <c r="F35" s="31">
        <f>+E35*C35</f>
        <v>0</v>
      </c>
      <c r="G35" s="17"/>
      <c r="H35" s="143"/>
      <c r="I35" s="143"/>
      <c r="J35" s="143"/>
      <c r="K35" s="143"/>
    </row>
    <row r="36" spans="1:11" ht="15.75">
      <c r="A36" s="25"/>
      <c r="B36" s="19"/>
      <c r="C36" s="20"/>
      <c r="D36" s="21"/>
      <c r="E36" s="137"/>
      <c r="F36" s="27" t="s">
        <v>20</v>
      </c>
      <c r="G36" s="28">
        <f>+SUM(F22:F35)</f>
        <v>0</v>
      </c>
      <c r="H36" s="145"/>
      <c r="I36" s="143"/>
      <c r="J36" s="143"/>
      <c r="K36" s="143"/>
    </row>
    <row r="37" spans="1:11" ht="15.75">
      <c r="A37" s="29">
        <v>3</v>
      </c>
      <c r="B37" s="34" t="s">
        <v>40</v>
      </c>
      <c r="C37" s="20"/>
      <c r="D37" s="21"/>
      <c r="E37" s="137"/>
      <c r="F37" s="31"/>
      <c r="G37" s="17"/>
      <c r="H37" s="145"/>
      <c r="I37" s="143"/>
      <c r="J37" s="143"/>
      <c r="K37" s="143"/>
    </row>
    <row r="38" spans="1:11" ht="15.75">
      <c r="A38" s="25">
        <f>+A37+0.01</f>
        <v>3.01</v>
      </c>
      <c r="B38" s="19" t="s">
        <v>41</v>
      </c>
      <c r="C38" s="20">
        <f>+'[10]Memoria de Calculo'!V36</f>
        <v>81.319999999999993</v>
      </c>
      <c r="D38" s="21" t="s">
        <v>14</v>
      </c>
      <c r="E38" s="137"/>
      <c r="F38" s="31">
        <f>+E38*C38</f>
        <v>0</v>
      </c>
      <c r="G38" s="17"/>
      <c r="H38" s="145"/>
      <c r="I38" s="143"/>
      <c r="J38" s="143"/>
      <c r="K38" s="143"/>
    </row>
    <row r="39" spans="1:11" ht="47.25">
      <c r="A39" s="25">
        <f t="shared" ref="A39" si="3">+A38+0.01</f>
        <v>3.0199999999999996</v>
      </c>
      <c r="B39" s="19" t="s">
        <v>42</v>
      </c>
      <c r="C39" s="20">
        <v>1</v>
      </c>
      <c r="D39" s="21" t="s">
        <v>43</v>
      </c>
      <c r="E39" s="137"/>
      <c r="F39" s="31">
        <f>+E39*C39</f>
        <v>0</v>
      </c>
      <c r="G39" s="17"/>
      <c r="H39" s="145"/>
      <c r="I39" s="143"/>
      <c r="J39" s="143"/>
      <c r="K39" s="143"/>
    </row>
    <row r="40" spans="1:11" ht="15.75">
      <c r="A40" s="25">
        <f>+A39+0.01</f>
        <v>3.0299999999999994</v>
      </c>
      <c r="B40" s="19" t="s">
        <v>44</v>
      </c>
      <c r="C40" s="20">
        <f>+'[10]Memoria de Calculo'!W16</f>
        <v>54.64</v>
      </c>
      <c r="D40" s="21" t="s">
        <v>14</v>
      </c>
      <c r="E40" s="137"/>
      <c r="F40" s="31">
        <f>+E40*C40</f>
        <v>0</v>
      </c>
      <c r="G40" s="17"/>
      <c r="H40" s="145"/>
      <c r="I40" s="143"/>
      <c r="J40" s="143"/>
      <c r="K40" s="143"/>
    </row>
    <row r="41" spans="1:11" ht="15.75">
      <c r="A41" s="25">
        <f>+A40+0.01</f>
        <v>3.0399999999999991</v>
      </c>
      <c r="B41" s="19" t="s">
        <v>45</v>
      </c>
      <c r="C41" s="20">
        <f>+'[10]Memoria de Calculo'!AA64</f>
        <v>50.777999999999999</v>
      </c>
      <c r="D41" s="21" t="s">
        <v>14</v>
      </c>
      <c r="E41" s="137"/>
      <c r="F41" s="31">
        <f>+E41*C41</f>
        <v>0</v>
      </c>
      <c r="G41" s="17"/>
      <c r="H41" s="145"/>
      <c r="I41" s="143"/>
      <c r="J41" s="143"/>
      <c r="K41" s="143"/>
    </row>
    <row r="42" spans="1:11" ht="15.75">
      <c r="A42" s="25"/>
      <c r="B42" s="19"/>
      <c r="C42" s="20"/>
      <c r="D42" s="21"/>
      <c r="E42" s="137"/>
      <c r="F42" s="27" t="s">
        <v>20</v>
      </c>
      <c r="G42" s="28">
        <f>+SUM(F38:F41)</f>
        <v>0</v>
      </c>
      <c r="H42" s="143"/>
      <c r="I42" s="143"/>
      <c r="J42" s="143"/>
      <c r="K42" s="143"/>
    </row>
    <row r="43" spans="1:11" ht="15.75">
      <c r="A43" s="29">
        <v>4</v>
      </c>
      <c r="B43" s="35" t="s">
        <v>46</v>
      </c>
      <c r="C43" s="20"/>
      <c r="D43" s="21"/>
      <c r="E43" s="137"/>
      <c r="F43" s="31"/>
      <c r="G43" s="17"/>
      <c r="H43" s="143"/>
      <c r="I43" s="143"/>
      <c r="J43" s="143"/>
      <c r="K43" s="143"/>
    </row>
    <row r="44" spans="1:11" ht="63">
      <c r="A44" s="25">
        <f>+A43+0.01</f>
        <v>4.01</v>
      </c>
      <c r="B44" s="36" t="s">
        <v>47</v>
      </c>
      <c r="C44" s="37">
        <v>175</v>
      </c>
      <c r="D44" s="38" t="s">
        <v>48</v>
      </c>
      <c r="E44" s="137"/>
      <c r="F44" s="31">
        <f>+E44*C44</f>
        <v>0</v>
      </c>
      <c r="G44" s="17"/>
      <c r="H44" s="146"/>
      <c r="I44" s="143"/>
      <c r="J44" s="143"/>
      <c r="K44" s="143"/>
    </row>
    <row r="45" spans="1:11" ht="15.75">
      <c r="A45" s="25">
        <f t="shared" ref="A45:A53" si="4">+A44+0.01</f>
        <v>4.0199999999999996</v>
      </c>
      <c r="B45" s="36" t="s">
        <v>49</v>
      </c>
      <c r="C45" s="39">
        <v>1</v>
      </c>
      <c r="D45" s="38" t="s">
        <v>43</v>
      </c>
      <c r="E45" s="137"/>
      <c r="F45" s="31">
        <f t="shared" ref="F45:F53" si="5">+E45*C45</f>
        <v>0</v>
      </c>
      <c r="G45" s="17"/>
      <c r="H45" s="146"/>
      <c r="I45" s="143"/>
      <c r="J45" s="143"/>
      <c r="K45" s="143"/>
    </row>
    <row r="46" spans="1:11" ht="15.75">
      <c r="A46" s="25">
        <f t="shared" si="4"/>
        <v>4.0299999999999994</v>
      </c>
      <c r="B46" s="36" t="s">
        <v>50</v>
      </c>
      <c r="C46" s="37">
        <v>6</v>
      </c>
      <c r="D46" s="38" t="s">
        <v>43</v>
      </c>
      <c r="E46" s="137"/>
      <c r="F46" s="31">
        <f t="shared" si="5"/>
        <v>0</v>
      </c>
      <c r="G46" s="17"/>
      <c r="H46" s="146"/>
      <c r="I46" s="143"/>
      <c r="J46" s="143"/>
      <c r="K46" s="143"/>
    </row>
    <row r="47" spans="1:11" ht="31.5">
      <c r="A47" s="25">
        <f t="shared" si="4"/>
        <v>4.0399999999999991</v>
      </c>
      <c r="B47" s="36" t="s">
        <v>51</v>
      </c>
      <c r="C47" s="37">
        <v>8</v>
      </c>
      <c r="D47" s="38" t="s">
        <v>43</v>
      </c>
      <c r="E47" s="137"/>
      <c r="F47" s="31">
        <f t="shared" si="5"/>
        <v>0</v>
      </c>
      <c r="G47" s="17"/>
      <c r="H47" s="146"/>
      <c r="I47" s="143"/>
      <c r="J47" s="143"/>
      <c r="K47" s="143"/>
    </row>
    <row r="48" spans="1:11" ht="31.5">
      <c r="A48" s="25">
        <f t="shared" si="4"/>
        <v>4.0499999999999989</v>
      </c>
      <c r="B48" s="36" t="s">
        <v>52</v>
      </c>
      <c r="C48" s="37">
        <v>4</v>
      </c>
      <c r="D48" s="38" t="s">
        <v>43</v>
      </c>
      <c r="E48" s="137"/>
      <c r="F48" s="31">
        <f t="shared" si="5"/>
        <v>0</v>
      </c>
      <c r="G48" s="17"/>
      <c r="H48" s="146"/>
      <c r="I48" s="143"/>
      <c r="J48" s="143"/>
      <c r="K48" s="143"/>
    </row>
    <row r="49" spans="1:11" ht="31.5">
      <c r="A49" s="25">
        <f t="shared" si="4"/>
        <v>4.0599999999999987</v>
      </c>
      <c r="B49" s="36" t="s">
        <v>53</v>
      </c>
      <c r="C49" s="37">
        <v>15</v>
      </c>
      <c r="D49" s="38" t="s">
        <v>43</v>
      </c>
      <c r="E49" s="137"/>
      <c r="F49" s="31">
        <f t="shared" si="5"/>
        <v>0</v>
      </c>
      <c r="G49" s="17"/>
      <c r="H49" s="146"/>
      <c r="I49" s="143"/>
      <c r="J49" s="143"/>
      <c r="K49" s="143"/>
    </row>
    <row r="50" spans="1:11" ht="15.75">
      <c r="A50" s="25">
        <f t="shared" si="4"/>
        <v>4.0699999999999985</v>
      </c>
      <c r="B50" s="36" t="s">
        <v>54</v>
      </c>
      <c r="C50" s="37">
        <v>3</v>
      </c>
      <c r="D50" s="38" t="s">
        <v>43</v>
      </c>
      <c r="E50" s="137"/>
      <c r="F50" s="31">
        <f t="shared" si="5"/>
        <v>0</v>
      </c>
      <c r="G50" s="17"/>
      <c r="H50" s="146"/>
      <c r="I50" s="143"/>
      <c r="J50" s="143"/>
      <c r="K50" s="143"/>
    </row>
    <row r="51" spans="1:11" ht="15.75">
      <c r="A51" s="25">
        <f t="shared" si="4"/>
        <v>4.0799999999999983</v>
      </c>
      <c r="B51" s="36" t="s">
        <v>55</v>
      </c>
      <c r="C51" s="37">
        <v>2</v>
      </c>
      <c r="D51" s="38" t="s">
        <v>43</v>
      </c>
      <c r="E51" s="137"/>
      <c r="F51" s="31">
        <f t="shared" si="5"/>
        <v>0</v>
      </c>
      <c r="G51" s="17"/>
      <c r="H51" s="146"/>
      <c r="I51" s="143"/>
      <c r="J51" s="143"/>
      <c r="K51" s="143"/>
    </row>
    <row r="52" spans="1:11" ht="15.75">
      <c r="A52" s="25">
        <f t="shared" si="4"/>
        <v>4.0899999999999981</v>
      </c>
      <c r="B52" s="36" t="s">
        <v>56</v>
      </c>
      <c r="C52" s="37">
        <v>2</v>
      </c>
      <c r="D52" s="38" t="s">
        <v>43</v>
      </c>
      <c r="E52" s="137"/>
      <c r="F52" s="31">
        <f t="shared" si="5"/>
        <v>0</v>
      </c>
      <c r="G52" s="17"/>
      <c r="H52" s="146"/>
      <c r="I52" s="143"/>
      <c r="J52" s="143"/>
      <c r="K52" s="143"/>
    </row>
    <row r="53" spans="1:11" ht="15.75">
      <c r="A53" s="25">
        <f t="shared" si="4"/>
        <v>4.0999999999999979</v>
      </c>
      <c r="B53" s="36" t="s">
        <v>57</v>
      </c>
      <c r="C53" s="37">
        <v>1</v>
      </c>
      <c r="D53" s="38" t="s">
        <v>43</v>
      </c>
      <c r="E53" s="137"/>
      <c r="F53" s="31">
        <f t="shared" si="5"/>
        <v>0</v>
      </c>
      <c r="G53" s="17"/>
      <c r="H53" s="146"/>
      <c r="I53" s="143"/>
      <c r="J53" s="143"/>
      <c r="K53" s="143"/>
    </row>
    <row r="54" spans="1:11" ht="15.75">
      <c r="A54" s="25"/>
      <c r="B54" s="19"/>
      <c r="C54" s="20"/>
      <c r="D54" s="21"/>
      <c r="E54" s="137"/>
      <c r="F54" s="27" t="s">
        <v>20</v>
      </c>
      <c r="G54" s="28">
        <f>+SUM(F44:F53)</f>
        <v>0</v>
      </c>
      <c r="H54" s="146"/>
      <c r="I54" s="143"/>
      <c r="J54" s="143"/>
      <c r="K54" s="143"/>
    </row>
    <row r="55" spans="1:11" ht="15.75">
      <c r="A55" s="29">
        <v>5</v>
      </c>
      <c r="B55" s="40" t="s">
        <v>58</v>
      </c>
      <c r="C55" s="37"/>
      <c r="D55" s="38"/>
      <c r="E55" s="137"/>
      <c r="F55" s="31"/>
      <c r="G55" s="17"/>
      <c r="H55" s="146"/>
      <c r="I55" s="143"/>
      <c r="J55" s="143"/>
      <c r="K55" s="143"/>
    </row>
    <row r="56" spans="1:11" ht="47.25">
      <c r="A56" s="25">
        <f>+A55+0.01</f>
        <v>5.01</v>
      </c>
      <c r="B56" s="36" t="s">
        <v>59</v>
      </c>
      <c r="C56" s="37">
        <v>1</v>
      </c>
      <c r="D56" s="38" t="s">
        <v>43</v>
      </c>
      <c r="E56" s="137"/>
      <c r="F56" s="31">
        <f>+E56*C56</f>
        <v>0</v>
      </c>
      <c r="G56" s="17"/>
      <c r="H56" s="146"/>
      <c r="I56" s="143"/>
      <c r="J56" s="143"/>
      <c r="K56" s="143"/>
    </row>
    <row r="57" spans="1:11" ht="15.75">
      <c r="A57" s="25"/>
      <c r="B57" s="19"/>
      <c r="C57" s="20"/>
      <c r="D57" s="21"/>
      <c r="E57" s="137"/>
      <c r="F57" s="27" t="s">
        <v>20</v>
      </c>
      <c r="G57" s="28">
        <f>+SUM(F56)</f>
        <v>0</v>
      </c>
      <c r="H57" s="146"/>
      <c r="I57" s="143"/>
      <c r="J57" s="143"/>
      <c r="K57" s="143"/>
    </row>
    <row r="58" spans="1:11" ht="15.75">
      <c r="A58" s="29">
        <v>6</v>
      </c>
      <c r="B58" s="40" t="s">
        <v>60</v>
      </c>
      <c r="C58" s="37"/>
      <c r="D58" s="41"/>
      <c r="E58" s="137"/>
      <c r="F58" s="31"/>
      <c r="G58" s="17"/>
      <c r="H58" s="146"/>
      <c r="I58" s="143"/>
      <c r="J58" s="143"/>
      <c r="K58" s="143"/>
    </row>
    <row r="59" spans="1:11" ht="15.75">
      <c r="A59" s="25">
        <f>+A58+0.01</f>
        <v>6.01</v>
      </c>
      <c r="B59" s="36" t="s">
        <v>61</v>
      </c>
      <c r="C59" s="37">
        <v>5</v>
      </c>
      <c r="D59" s="38" t="s">
        <v>43</v>
      </c>
      <c r="E59" s="137"/>
      <c r="F59" s="31">
        <f>+E59*C59</f>
        <v>0</v>
      </c>
      <c r="G59" s="17"/>
      <c r="H59" s="146"/>
      <c r="I59" s="143"/>
      <c r="J59" s="143"/>
      <c r="K59" s="143"/>
    </row>
    <row r="60" spans="1:11" ht="15.75">
      <c r="A60" s="25">
        <f t="shared" ref="A60:A63" si="6">+A59+0.01</f>
        <v>6.02</v>
      </c>
      <c r="B60" s="36" t="s">
        <v>62</v>
      </c>
      <c r="C60" s="37">
        <v>4</v>
      </c>
      <c r="D60" s="38" t="s">
        <v>43</v>
      </c>
      <c r="E60" s="137"/>
      <c r="F60" s="31">
        <f t="shared" ref="F60:F63" si="7">+E60*C60</f>
        <v>0</v>
      </c>
      <c r="G60" s="17"/>
      <c r="H60" s="146"/>
      <c r="I60" s="143"/>
      <c r="J60" s="143"/>
      <c r="K60" s="143"/>
    </row>
    <row r="61" spans="1:11" ht="15.75">
      <c r="A61" s="25">
        <f t="shared" si="6"/>
        <v>6.0299999999999994</v>
      </c>
      <c r="B61" s="36" t="s">
        <v>63</v>
      </c>
      <c r="C61" s="37">
        <v>5</v>
      </c>
      <c r="D61" s="38" t="s">
        <v>43</v>
      </c>
      <c r="E61" s="137"/>
      <c r="F61" s="31">
        <f t="shared" si="7"/>
        <v>0</v>
      </c>
      <c r="G61" s="17"/>
      <c r="H61" s="146"/>
      <c r="I61" s="143"/>
      <c r="J61" s="143"/>
      <c r="K61" s="143"/>
    </row>
    <row r="62" spans="1:11" ht="15.75">
      <c r="A62" s="25">
        <f t="shared" si="6"/>
        <v>6.0399999999999991</v>
      </c>
      <c r="B62" s="36" t="s">
        <v>64</v>
      </c>
      <c r="C62" s="37">
        <v>16</v>
      </c>
      <c r="D62" s="38" t="s">
        <v>43</v>
      </c>
      <c r="E62" s="137"/>
      <c r="F62" s="31">
        <f t="shared" si="7"/>
        <v>0</v>
      </c>
      <c r="G62" s="17"/>
      <c r="H62" s="147"/>
      <c r="I62" s="143"/>
      <c r="J62" s="143"/>
      <c r="K62" s="143"/>
    </row>
    <row r="63" spans="1:11" ht="15.75">
      <c r="A63" s="25">
        <f t="shared" si="6"/>
        <v>6.0499999999999989</v>
      </c>
      <c r="B63" s="36" t="s">
        <v>65</v>
      </c>
      <c r="C63" s="37">
        <v>7</v>
      </c>
      <c r="D63" s="38" t="s">
        <v>43</v>
      </c>
      <c r="E63" s="137"/>
      <c r="F63" s="31">
        <f t="shared" si="7"/>
        <v>0</v>
      </c>
      <c r="G63" s="17"/>
      <c r="H63" s="146"/>
      <c r="I63" s="143"/>
      <c r="J63" s="143"/>
      <c r="K63" s="143"/>
    </row>
    <row r="64" spans="1:11" ht="15.75">
      <c r="A64" s="25"/>
      <c r="B64" s="19"/>
      <c r="C64" s="20"/>
      <c r="D64" s="21"/>
      <c r="E64" s="137"/>
      <c r="F64" s="27" t="s">
        <v>20</v>
      </c>
      <c r="G64" s="28">
        <f>+SUM(F59:F63)</f>
        <v>0</v>
      </c>
      <c r="H64" s="146"/>
      <c r="I64" s="143"/>
      <c r="J64" s="143"/>
      <c r="K64" s="143"/>
    </row>
    <row r="65" spans="1:11" ht="15.75">
      <c r="A65" s="29">
        <v>7</v>
      </c>
      <c r="B65" s="108" t="s">
        <v>66</v>
      </c>
      <c r="C65" s="20"/>
      <c r="D65" s="21"/>
      <c r="E65" s="137"/>
      <c r="F65" s="27"/>
      <c r="G65" s="42"/>
      <c r="H65" s="143"/>
      <c r="I65" s="143"/>
      <c r="J65" s="143"/>
      <c r="K65" s="143"/>
    </row>
    <row r="66" spans="1:11" ht="47.25">
      <c r="A66" s="109">
        <f>+A65+0.01</f>
        <v>7.01</v>
      </c>
      <c r="B66" s="36" t="s">
        <v>67</v>
      </c>
      <c r="C66" s="20">
        <v>1</v>
      </c>
      <c r="D66" s="21" t="s">
        <v>43</v>
      </c>
      <c r="E66" s="137"/>
      <c r="F66" s="124">
        <f>+E66*C66</f>
        <v>0</v>
      </c>
      <c r="G66" s="42"/>
      <c r="H66" s="143"/>
      <c r="I66" s="143"/>
      <c r="J66" s="143"/>
      <c r="K66" s="143"/>
    </row>
    <row r="67" spans="1:11" ht="47.25">
      <c r="A67" s="109">
        <f t="shared" ref="A67:A97" si="8">+A66+0.01</f>
        <v>7.02</v>
      </c>
      <c r="B67" s="36" t="s">
        <v>68</v>
      </c>
      <c r="C67" s="20">
        <v>1</v>
      </c>
      <c r="D67" s="21" t="s">
        <v>43</v>
      </c>
      <c r="E67" s="137"/>
      <c r="F67" s="124">
        <f t="shared" ref="F67:F97" si="9">+E67*C67</f>
        <v>0</v>
      </c>
      <c r="G67" s="42"/>
      <c r="H67" s="143"/>
      <c r="I67" s="143"/>
      <c r="J67" s="143"/>
      <c r="K67" s="143"/>
    </row>
    <row r="68" spans="1:11" ht="63">
      <c r="A68" s="109">
        <f t="shared" si="8"/>
        <v>7.0299999999999994</v>
      </c>
      <c r="B68" s="36" t="s">
        <v>69</v>
      </c>
      <c r="C68" s="20">
        <v>5</v>
      </c>
      <c r="D68" s="21" t="s">
        <v>30</v>
      </c>
      <c r="E68" s="137"/>
      <c r="F68" s="125">
        <f t="shared" si="9"/>
        <v>0</v>
      </c>
      <c r="G68" s="42"/>
      <c r="H68" s="143"/>
      <c r="I68" s="143"/>
      <c r="J68" s="143"/>
      <c r="K68" s="143"/>
    </row>
    <row r="69" spans="1:11" ht="31.5">
      <c r="A69" s="109">
        <f t="shared" si="8"/>
        <v>7.0399999999999991</v>
      </c>
      <c r="B69" s="36" t="s">
        <v>70</v>
      </c>
      <c r="C69" s="20">
        <v>1</v>
      </c>
      <c r="D69" s="21" t="s">
        <v>43</v>
      </c>
      <c r="E69" s="137"/>
      <c r="F69" s="124">
        <f t="shared" si="9"/>
        <v>0</v>
      </c>
      <c r="G69" s="42"/>
      <c r="H69" s="143"/>
      <c r="I69" s="143"/>
      <c r="J69" s="143"/>
      <c r="K69" s="143"/>
    </row>
    <row r="70" spans="1:11" ht="31.5">
      <c r="A70" s="109">
        <f t="shared" si="8"/>
        <v>7.0499999999999989</v>
      </c>
      <c r="B70" s="36" t="s">
        <v>71</v>
      </c>
      <c r="C70" s="20">
        <v>1</v>
      </c>
      <c r="D70" s="21" t="s">
        <v>43</v>
      </c>
      <c r="E70" s="137"/>
      <c r="F70" s="124">
        <f t="shared" si="9"/>
        <v>0</v>
      </c>
      <c r="G70" s="42"/>
      <c r="H70" s="143"/>
      <c r="I70" s="143"/>
      <c r="J70" s="143"/>
      <c r="K70" s="143"/>
    </row>
    <row r="71" spans="1:11" ht="78.75">
      <c r="A71" s="109">
        <f t="shared" si="8"/>
        <v>7.0599999999999987</v>
      </c>
      <c r="B71" s="36" t="s">
        <v>72</v>
      </c>
      <c r="C71" s="20">
        <v>1</v>
      </c>
      <c r="D71" s="21" t="s">
        <v>43</v>
      </c>
      <c r="E71" s="137"/>
      <c r="F71" s="124">
        <f t="shared" si="9"/>
        <v>0</v>
      </c>
      <c r="G71" s="42"/>
      <c r="H71" s="143"/>
      <c r="I71" s="143"/>
      <c r="J71" s="143"/>
      <c r="K71" s="143"/>
    </row>
    <row r="72" spans="1:11" ht="47.25">
      <c r="A72" s="109">
        <f t="shared" si="8"/>
        <v>7.0699999999999985</v>
      </c>
      <c r="B72" s="36" t="s">
        <v>73</v>
      </c>
      <c r="C72" s="20">
        <v>10</v>
      </c>
      <c r="D72" s="21" t="s">
        <v>30</v>
      </c>
      <c r="E72" s="137"/>
      <c r="F72" s="124">
        <f t="shared" si="9"/>
        <v>0</v>
      </c>
      <c r="G72" s="42"/>
      <c r="H72" s="143"/>
      <c r="I72" s="143"/>
      <c r="J72" s="143"/>
      <c r="K72" s="143"/>
    </row>
    <row r="73" spans="1:11" ht="47.25">
      <c r="A73" s="109">
        <f t="shared" si="8"/>
        <v>7.0799999999999983</v>
      </c>
      <c r="B73" s="36" t="s">
        <v>74</v>
      </c>
      <c r="C73" s="20">
        <v>10</v>
      </c>
      <c r="D73" s="21" t="s">
        <v>30</v>
      </c>
      <c r="E73" s="137"/>
      <c r="F73" s="124">
        <f t="shared" si="9"/>
        <v>0</v>
      </c>
      <c r="G73" s="42"/>
      <c r="H73" s="143"/>
      <c r="I73" s="143"/>
      <c r="J73" s="143"/>
      <c r="K73" s="143"/>
    </row>
    <row r="74" spans="1:11" ht="15.75">
      <c r="A74" s="109">
        <f t="shared" si="8"/>
        <v>7.0899999999999981</v>
      </c>
      <c r="B74" s="36" t="s">
        <v>75</v>
      </c>
      <c r="C74" s="20">
        <v>1</v>
      </c>
      <c r="D74" s="21" t="s">
        <v>43</v>
      </c>
      <c r="E74" s="137"/>
      <c r="F74" s="124">
        <f t="shared" si="9"/>
        <v>0</v>
      </c>
      <c r="G74" s="42"/>
      <c r="H74" s="143"/>
      <c r="I74" s="143"/>
      <c r="J74" s="143"/>
      <c r="K74" s="143"/>
    </row>
    <row r="75" spans="1:11" ht="78.75">
      <c r="A75" s="109">
        <f t="shared" si="8"/>
        <v>7.0999999999999979</v>
      </c>
      <c r="B75" s="36" t="s">
        <v>76</v>
      </c>
      <c r="C75" s="20">
        <v>1</v>
      </c>
      <c r="D75" s="21" t="s">
        <v>30</v>
      </c>
      <c r="E75" s="137"/>
      <c r="F75" s="126">
        <f t="shared" si="9"/>
        <v>0</v>
      </c>
      <c r="G75" s="42"/>
      <c r="H75" s="143"/>
      <c r="I75" s="143"/>
      <c r="J75" s="143"/>
      <c r="K75" s="143"/>
    </row>
    <row r="76" spans="1:11" ht="15.75">
      <c r="A76" s="109">
        <f t="shared" si="8"/>
        <v>7.1099999999999977</v>
      </c>
      <c r="B76" s="36" t="s">
        <v>77</v>
      </c>
      <c r="C76" s="20">
        <v>2</v>
      </c>
      <c r="D76" s="21" t="s">
        <v>30</v>
      </c>
      <c r="E76" s="137"/>
      <c r="F76" s="125">
        <f t="shared" si="9"/>
        <v>0</v>
      </c>
      <c r="G76" s="42"/>
      <c r="H76" s="143"/>
      <c r="I76" s="143"/>
      <c r="J76" s="143"/>
      <c r="K76" s="143"/>
    </row>
    <row r="77" spans="1:11" ht="78.75">
      <c r="A77" s="109">
        <f t="shared" si="8"/>
        <v>7.1199999999999974</v>
      </c>
      <c r="B77" s="36" t="s">
        <v>78</v>
      </c>
      <c r="C77" s="20">
        <v>2</v>
      </c>
      <c r="D77" s="21" t="s">
        <v>30</v>
      </c>
      <c r="E77" s="137"/>
      <c r="F77" s="124">
        <f>+E77*C77</f>
        <v>0</v>
      </c>
      <c r="G77" s="42"/>
      <c r="H77" s="143"/>
      <c r="I77" s="143"/>
      <c r="J77" s="143"/>
      <c r="K77" s="143"/>
    </row>
    <row r="78" spans="1:11" ht="15.75">
      <c r="A78" s="109">
        <f t="shared" si="8"/>
        <v>7.1299999999999972</v>
      </c>
      <c r="B78" s="36" t="s">
        <v>79</v>
      </c>
      <c r="C78" s="20">
        <v>1</v>
      </c>
      <c r="D78" s="21" t="s">
        <v>30</v>
      </c>
      <c r="E78" s="137"/>
      <c r="F78" s="124">
        <f t="shared" si="9"/>
        <v>0</v>
      </c>
      <c r="G78" s="42"/>
      <c r="H78" s="143"/>
      <c r="I78" s="143"/>
      <c r="J78" s="143"/>
      <c r="K78" s="143"/>
    </row>
    <row r="79" spans="1:11" ht="47.25">
      <c r="A79" s="109">
        <f t="shared" si="8"/>
        <v>7.139999999999997</v>
      </c>
      <c r="B79" s="36" t="s">
        <v>80</v>
      </c>
      <c r="C79" s="20">
        <v>2</v>
      </c>
      <c r="D79" s="21" t="s">
        <v>30</v>
      </c>
      <c r="E79" s="137"/>
      <c r="F79" s="124">
        <f t="shared" si="9"/>
        <v>0</v>
      </c>
      <c r="G79" s="42"/>
      <c r="H79" s="143"/>
      <c r="I79" s="143"/>
      <c r="J79" s="143"/>
      <c r="K79" s="143"/>
    </row>
    <row r="80" spans="1:11" ht="78.75">
      <c r="A80" s="109">
        <f t="shared" si="8"/>
        <v>7.1499999999999968</v>
      </c>
      <c r="B80" s="36" t="s">
        <v>81</v>
      </c>
      <c r="C80" s="20">
        <v>1</v>
      </c>
      <c r="D80" s="21" t="s">
        <v>43</v>
      </c>
      <c r="E80" s="137"/>
      <c r="F80" s="124">
        <f t="shared" si="9"/>
        <v>0</v>
      </c>
      <c r="G80" s="42"/>
      <c r="H80" s="143"/>
      <c r="I80" s="143"/>
      <c r="J80" s="143"/>
      <c r="K80" s="143"/>
    </row>
    <row r="81" spans="1:11" ht="63">
      <c r="A81" s="109">
        <f t="shared" si="8"/>
        <v>7.1599999999999966</v>
      </c>
      <c r="B81" s="36" t="s">
        <v>82</v>
      </c>
      <c r="C81" s="20">
        <v>2</v>
      </c>
      <c r="D81" s="21" t="s">
        <v>30</v>
      </c>
      <c r="E81" s="137"/>
      <c r="F81" s="124">
        <f t="shared" si="9"/>
        <v>0</v>
      </c>
      <c r="G81" s="42"/>
      <c r="H81" s="143"/>
      <c r="I81" s="143"/>
      <c r="J81" s="143"/>
      <c r="K81" s="143"/>
    </row>
    <row r="82" spans="1:11" ht="63">
      <c r="A82" s="109">
        <f t="shared" si="8"/>
        <v>7.1699999999999964</v>
      </c>
      <c r="B82" s="36" t="s">
        <v>83</v>
      </c>
      <c r="C82" s="20">
        <v>48</v>
      </c>
      <c r="D82" s="21" t="s">
        <v>30</v>
      </c>
      <c r="E82" s="137"/>
      <c r="F82" s="124">
        <f t="shared" si="9"/>
        <v>0</v>
      </c>
      <c r="G82" s="42"/>
      <c r="H82" s="143"/>
      <c r="I82" s="143"/>
      <c r="J82" s="143"/>
      <c r="K82" s="143"/>
    </row>
    <row r="83" spans="1:11" ht="15.75">
      <c r="A83" s="109">
        <f t="shared" si="8"/>
        <v>7.1799999999999962</v>
      </c>
      <c r="B83" s="36" t="s">
        <v>84</v>
      </c>
      <c r="C83" s="20">
        <v>50</v>
      </c>
      <c r="D83" s="21" t="s">
        <v>30</v>
      </c>
      <c r="E83" s="137"/>
      <c r="F83" s="124">
        <f t="shared" si="9"/>
        <v>0</v>
      </c>
      <c r="G83" s="42"/>
      <c r="H83" s="143"/>
      <c r="I83" s="143"/>
      <c r="J83" s="143"/>
      <c r="K83" s="143"/>
    </row>
    <row r="84" spans="1:11" ht="15.75">
      <c r="A84" s="109">
        <f t="shared" si="8"/>
        <v>7.1899999999999959</v>
      </c>
      <c r="B84" s="36" t="s">
        <v>85</v>
      </c>
      <c r="C84" s="20">
        <v>1</v>
      </c>
      <c r="D84" s="21" t="s">
        <v>43</v>
      </c>
      <c r="E84" s="137"/>
      <c r="F84" s="124">
        <f t="shared" si="9"/>
        <v>0</v>
      </c>
      <c r="G84" s="42"/>
      <c r="H84" s="143"/>
      <c r="I84" s="143"/>
      <c r="J84" s="143"/>
      <c r="K84" s="143"/>
    </row>
    <row r="85" spans="1:11" ht="78.75">
      <c r="A85" s="109">
        <f t="shared" si="8"/>
        <v>7.1999999999999957</v>
      </c>
      <c r="B85" s="36" t="s">
        <v>86</v>
      </c>
      <c r="C85" s="20">
        <v>4</v>
      </c>
      <c r="D85" s="21" t="s">
        <v>30</v>
      </c>
      <c r="E85" s="137"/>
      <c r="F85" s="124">
        <f t="shared" si="9"/>
        <v>0</v>
      </c>
      <c r="G85" s="42"/>
      <c r="H85" s="143"/>
      <c r="I85" s="143"/>
      <c r="J85" s="143"/>
      <c r="K85" s="143"/>
    </row>
    <row r="86" spans="1:11" ht="94.5">
      <c r="A86" s="109">
        <f t="shared" si="8"/>
        <v>7.2099999999999955</v>
      </c>
      <c r="B86" s="36" t="s">
        <v>87</v>
      </c>
      <c r="C86" s="20">
        <v>3</v>
      </c>
      <c r="D86" s="21" t="s">
        <v>30</v>
      </c>
      <c r="E86" s="137"/>
      <c r="F86" s="124">
        <f t="shared" si="9"/>
        <v>0</v>
      </c>
      <c r="G86" s="42"/>
      <c r="H86" s="143"/>
      <c r="I86" s="143"/>
      <c r="J86" s="143"/>
      <c r="K86" s="143"/>
    </row>
    <row r="87" spans="1:11" ht="78.75">
      <c r="A87" s="109">
        <f t="shared" si="8"/>
        <v>7.2199999999999953</v>
      </c>
      <c r="B87" s="36" t="s">
        <v>88</v>
      </c>
      <c r="C87" s="20">
        <v>1</v>
      </c>
      <c r="D87" s="21" t="s">
        <v>43</v>
      </c>
      <c r="E87" s="137"/>
      <c r="F87" s="124">
        <f t="shared" si="9"/>
        <v>0</v>
      </c>
      <c r="G87" s="42"/>
      <c r="H87" s="143"/>
      <c r="I87" s="143"/>
      <c r="J87" s="143"/>
      <c r="K87" s="143"/>
    </row>
    <row r="88" spans="1:11" ht="15.75">
      <c r="A88" s="109">
        <f t="shared" si="8"/>
        <v>7.2299999999999951</v>
      </c>
      <c r="B88" s="36" t="s">
        <v>89</v>
      </c>
      <c r="C88" s="20">
        <v>1</v>
      </c>
      <c r="D88" s="21" t="s">
        <v>43</v>
      </c>
      <c r="E88" s="137"/>
      <c r="F88" s="124">
        <f t="shared" si="9"/>
        <v>0</v>
      </c>
      <c r="G88" s="42"/>
      <c r="H88" s="143"/>
      <c r="I88" s="143"/>
      <c r="J88" s="143"/>
      <c r="K88" s="143"/>
    </row>
    <row r="89" spans="1:11" ht="15.75">
      <c r="A89" s="109">
        <f t="shared" si="8"/>
        <v>7.2399999999999949</v>
      </c>
      <c r="B89" s="36" t="s">
        <v>90</v>
      </c>
      <c r="C89" s="20">
        <v>1</v>
      </c>
      <c r="D89" s="21" t="s">
        <v>43</v>
      </c>
      <c r="E89" s="137"/>
      <c r="F89" s="124">
        <f t="shared" si="9"/>
        <v>0</v>
      </c>
      <c r="G89" s="42"/>
      <c r="H89" s="143"/>
      <c r="I89" s="143"/>
      <c r="J89" s="143"/>
      <c r="K89" s="143"/>
    </row>
    <row r="90" spans="1:11" ht="15.75">
      <c r="A90" s="109">
        <f t="shared" si="8"/>
        <v>7.2499999999999947</v>
      </c>
      <c r="B90" s="36" t="s">
        <v>91</v>
      </c>
      <c r="C90" s="20">
        <v>1</v>
      </c>
      <c r="D90" s="21" t="s">
        <v>43</v>
      </c>
      <c r="E90" s="137"/>
      <c r="F90" s="124">
        <f t="shared" si="9"/>
        <v>0</v>
      </c>
      <c r="G90" s="42"/>
      <c r="H90" s="143"/>
      <c r="I90" s="143"/>
      <c r="J90" s="143"/>
      <c r="K90" s="148"/>
    </row>
    <row r="91" spans="1:11" ht="78.75">
      <c r="A91" s="109">
        <f t="shared" si="8"/>
        <v>7.2599999999999945</v>
      </c>
      <c r="B91" s="36" t="s">
        <v>92</v>
      </c>
      <c r="C91" s="20">
        <v>1</v>
      </c>
      <c r="D91" s="21" t="s">
        <v>43</v>
      </c>
      <c r="E91" s="137"/>
      <c r="F91" s="124">
        <f t="shared" si="9"/>
        <v>0</v>
      </c>
      <c r="G91" s="42"/>
      <c r="H91" s="143"/>
      <c r="I91" s="143"/>
      <c r="J91" s="143"/>
      <c r="K91" s="143"/>
    </row>
    <row r="92" spans="1:11" ht="15.75">
      <c r="A92" s="109">
        <f t="shared" si="8"/>
        <v>7.2699999999999942</v>
      </c>
      <c r="B92" s="36" t="s">
        <v>93</v>
      </c>
      <c r="C92" s="20">
        <v>20</v>
      </c>
      <c r="D92" s="21" t="s">
        <v>30</v>
      </c>
      <c r="E92" s="137"/>
      <c r="F92" s="124">
        <f t="shared" si="9"/>
        <v>0</v>
      </c>
      <c r="G92" s="42"/>
      <c r="H92" s="143"/>
      <c r="I92" s="143"/>
      <c r="J92" s="143"/>
      <c r="K92" s="143"/>
    </row>
    <row r="93" spans="1:11" ht="91.5" customHeight="1">
      <c r="A93" s="109">
        <f t="shared" si="8"/>
        <v>7.279999999999994</v>
      </c>
      <c r="B93" s="36" t="s">
        <v>94</v>
      </c>
      <c r="C93" s="20">
        <v>1</v>
      </c>
      <c r="D93" s="21" t="s">
        <v>43</v>
      </c>
      <c r="E93" s="137"/>
      <c r="F93" s="124">
        <f t="shared" si="9"/>
        <v>0</v>
      </c>
      <c r="G93" s="42"/>
      <c r="H93" s="143"/>
      <c r="I93" s="143"/>
      <c r="J93" s="143"/>
      <c r="K93" s="143"/>
    </row>
    <row r="94" spans="1:11" ht="15.75">
      <c r="A94" s="109">
        <f t="shared" si="8"/>
        <v>7.2899999999999938</v>
      </c>
      <c r="B94" s="36" t="s">
        <v>95</v>
      </c>
      <c r="C94" s="20">
        <v>1</v>
      </c>
      <c r="D94" s="21" t="s">
        <v>43</v>
      </c>
      <c r="E94" s="137"/>
      <c r="F94" s="124">
        <f t="shared" si="9"/>
        <v>0</v>
      </c>
      <c r="G94" s="42"/>
      <c r="H94" s="143"/>
      <c r="I94" s="143"/>
      <c r="J94" s="143"/>
      <c r="K94" s="143"/>
    </row>
    <row r="95" spans="1:11" ht="47.25">
      <c r="A95" s="109">
        <f t="shared" si="8"/>
        <v>7.2999999999999936</v>
      </c>
      <c r="B95" s="36" t="s">
        <v>96</v>
      </c>
      <c r="C95" s="20">
        <v>2</v>
      </c>
      <c r="D95" s="21" t="s">
        <v>30</v>
      </c>
      <c r="E95" s="137"/>
      <c r="F95" s="124">
        <f t="shared" si="9"/>
        <v>0</v>
      </c>
      <c r="G95" s="42"/>
      <c r="H95" s="143"/>
      <c r="I95" s="143"/>
      <c r="J95" s="143"/>
      <c r="K95" s="143"/>
    </row>
    <row r="96" spans="1:11" ht="31.5">
      <c r="A96" s="109">
        <f t="shared" si="8"/>
        <v>7.3099999999999934</v>
      </c>
      <c r="B96" s="36" t="s">
        <v>97</v>
      </c>
      <c r="C96" s="20">
        <v>2</v>
      </c>
      <c r="D96" s="21" t="s">
        <v>30</v>
      </c>
      <c r="E96" s="137"/>
      <c r="F96" s="124">
        <f t="shared" si="9"/>
        <v>0</v>
      </c>
      <c r="G96" s="42"/>
      <c r="H96" s="143"/>
      <c r="I96" s="143"/>
      <c r="J96" s="143"/>
      <c r="K96" s="143"/>
    </row>
    <row r="97" spans="1:11" ht="63">
      <c r="A97" s="109">
        <f t="shared" si="8"/>
        <v>7.3199999999999932</v>
      </c>
      <c r="B97" s="36" t="s">
        <v>98</v>
      </c>
      <c r="C97" s="20">
        <v>1</v>
      </c>
      <c r="D97" s="21" t="s">
        <v>43</v>
      </c>
      <c r="E97" s="139"/>
      <c r="F97" s="124">
        <f t="shared" si="9"/>
        <v>0</v>
      </c>
      <c r="G97" s="42"/>
      <c r="H97" s="143"/>
      <c r="I97" s="143"/>
      <c r="J97" s="143"/>
      <c r="K97" s="143"/>
    </row>
    <row r="98" spans="1:11" ht="31.5">
      <c r="A98" s="109">
        <f>+A97+0.01</f>
        <v>7.329999999999993</v>
      </c>
      <c r="B98" s="180" t="s">
        <v>182</v>
      </c>
      <c r="C98" s="20">
        <v>220</v>
      </c>
      <c r="D98" s="21" t="s">
        <v>14</v>
      </c>
      <c r="E98" s="139"/>
      <c r="F98" s="124">
        <f>+E98*C98</f>
        <v>0</v>
      </c>
      <c r="G98" s="42"/>
      <c r="H98" s="143"/>
      <c r="I98" s="143"/>
      <c r="J98" s="143"/>
      <c r="K98" s="143"/>
    </row>
    <row r="99" spans="1:11" ht="15.75">
      <c r="A99" s="109"/>
      <c r="B99" s="110"/>
      <c r="C99" s="20"/>
      <c r="D99" s="21"/>
      <c r="E99" s="137"/>
      <c r="F99" s="27" t="s">
        <v>20</v>
      </c>
      <c r="G99" s="28">
        <f>+SUM(F66:F98)</f>
        <v>0</v>
      </c>
      <c r="H99" s="149"/>
      <c r="I99" s="143"/>
      <c r="J99" s="143"/>
      <c r="K99" s="143"/>
    </row>
    <row r="100" spans="1:11" ht="15.75">
      <c r="A100" s="29">
        <v>8</v>
      </c>
      <c r="B100" s="108" t="s">
        <v>99</v>
      </c>
      <c r="C100" s="20"/>
      <c r="D100" s="21"/>
      <c r="E100" s="137"/>
      <c r="F100" s="31"/>
      <c r="G100" s="17"/>
      <c r="H100" s="143"/>
      <c r="I100" s="143"/>
      <c r="J100" s="143"/>
      <c r="K100" s="143"/>
    </row>
    <row r="101" spans="1:11" ht="15.75">
      <c r="A101" s="111">
        <f>+A100+0.01</f>
        <v>8.01</v>
      </c>
      <c r="B101" s="36" t="s">
        <v>100</v>
      </c>
      <c r="C101" s="20">
        <v>4</v>
      </c>
      <c r="D101" s="21" t="s">
        <v>30</v>
      </c>
      <c r="E101" s="137"/>
      <c r="F101" s="31">
        <f>+E101*C101</f>
        <v>0</v>
      </c>
      <c r="G101" s="17"/>
      <c r="H101" s="143"/>
      <c r="I101" s="143"/>
      <c r="J101" s="143"/>
      <c r="K101" s="143"/>
    </row>
    <row r="102" spans="1:11" ht="15.75">
      <c r="A102" s="111">
        <f t="shared" ref="A102:A123" si="10">+A101+0.01</f>
        <v>8.02</v>
      </c>
      <c r="B102" s="36" t="s">
        <v>101</v>
      </c>
      <c r="C102" s="20">
        <v>4</v>
      </c>
      <c r="D102" s="21" t="s">
        <v>30</v>
      </c>
      <c r="E102" s="137"/>
      <c r="F102" s="31">
        <f>+E102*C102</f>
        <v>0</v>
      </c>
      <c r="G102" s="17"/>
      <c r="H102" s="143"/>
      <c r="I102" s="143"/>
      <c r="J102" s="143"/>
      <c r="K102" s="143"/>
    </row>
    <row r="103" spans="1:11" ht="15.75">
      <c r="A103" s="111">
        <f t="shared" si="10"/>
        <v>8.0299999999999994</v>
      </c>
      <c r="B103" s="36" t="s">
        <v>102</v>
      </c>
      <c r="C103" s="20">
        <v>2</v>
      </c>
      <c r="D103" s="21" t="s">
        <v>30</v>
      </c>
      <c r="E103" s="137"/>
      <c r="F103" s="31">
        <f>+E103*C103</f>
        <v>0</v>
      </c>
      <c r="G103" s="17"/>
      <c r="H103" s="143"/>
      <c r="I103" s="143"/>
      <c r="J103" s="143"/>
      <c r="K103" s="143"/>
    </row>
    <row r="104" spans="1:11" ht="15.75">
      <c r="A104" s="111">
        <f t="shared" si="10"/>
        <v>8.0399999999999991</v>
      </c>
      <c r="B104" s="36" t="s">
        <v>103</v>
      </c>
      <c r="C104" s="20">
        <v>2</v>
      </c>
      <c r="D104" s="21" t="s">
        <v>30</v>
      </c>
      <c r="E104" s="137"/>
      <c r="F104" s="31">
        <f>+E104*C104</f>
        <v>0</v>
      </c>
      <c r="G104" s="17"/>
      <c r="H104" s="143"/>
      <c r="I104" s="143"/>
      <c r="J104" s="143"/>
      <c r="K104" s="143"/>
    </row>
    <row r="105" spans="1:11" ht="15.75">
      <c r="A105" s="111">
        <f t="shared" si="10"/>
        <v>8.0499999999999989</v>
      </c>
      <c r="B105" s="36" t="s">
        <v>104</v>
      </c>
      <c r="C105" s="20">
        <v>1</v>
      </c>
      <c r="D105" s="21" t="s">
        <v>43</v>
      </c>
      <c r="E105" s="137"/>
      <c r="F105" s="31">
        <f>+E105*C105</f>
        <v>0</v>
      </c>
      <c r="G105" s="17"/>
      <c r="H105" s="143"/>
      <c r="I105" s="143"/>
      <c r="J105" s="143"/>
      <c r="K105" s="143"/>
    </row>
    <row r="106" spans="1:11" ht="31.5">
      <c r="A106" s="111">
        <f t="shared" si="10"/>
        <v>8.0599999999999987</v>
      </c>
      <c r="B106" s="36" t="s">
        <v>105</v>
      </c>
      <c r="C106" s="20">
        <v>4</v>
      </c>
      <c r="D106" s="21" t="s">
        <v>30</v>
      </c>
      <c r="E106" s="137"/>
      <c r="F106" s="31">
        <f>+C106*E106</f>
        <v>0</v>
      </c>
      <c r="G106" s="17"/>
      <c r="H106" s="143"/>
      <c r="I106" s="143"/>
      <c r="J106" s="143"/>
      <c r="K106" s="143"/>
    </row>
    <row r="107" spans="1:11" ht="31.5">
      <c r="A107" s="111">
        <f t="shared" si="10"/>
        <v>8.0699999999999985</v>
      </c>
      <c r="B107" s="36" t="s">
        <v>106</v>
      </c>
      <c r="C107" s="20">
        <v>2</v>
      </c>
      <c r="D107" s="21" t="s">
        <v>30</v>
      </c>
      <c r="E107" s="137"/>
      <c r="F107" s="31">
        <f>+C107*E107</f>
        <v>0</v>
      </c>
      <c r="G107" s="17"/>
      <c r="H107" s="143"/>
      <c r="I107" s="143"/>
      <c r="J107" s="143"/>
      <c r="K107" s="143"/>
    </row>
    <row r="108" spans="1:11" ht="15.75">
      <c r="A108" s="111">
        <f t="shared" si="10"/>
        <v>8.0799999999999983</v>
      </c>
      <c r="B108" s="112" t="s">
        <v>107</v>
      </c>
      <c r="C108" s="20">
        <v>2</v>
      </c>
      <c r="D108" s="21" t="s">
        <v>30</v>
      </c>
      <c r="E108" s="137"/>
      <c r="F108" s="31">
        <f>+C108*E108</f>
        <v>0</v>
      </c>
      <c r="G108" s="17"/>
      <c r="H108" s="143"/>
      <c r="I108" s="143"/>
      <c r="J108" s="143"/>
      <c r="K108" s="143"/>
    </row>
    <row r="109" spans="1:11" ht="31.5">
      <c r="A109" s="111">
        <f t="shared" si="10"/>
        <v>8.0899999999999981</v>
      </c>
      <c r="B109" s="112" t="s">
        <v>108</v>
      </c>
      <c r="C109" s="20">
        <v>3</v>
      </c>
      <c r="D109" s="21" t="s">
        <v>30</v>
      </c>
      <c r="E109" s="137"/>
      <c r="F109" s="31">
        <f t="shared" ref="F109:F114" si="11">+E109*C109</f>
        <v>0</v>
      </c>
      <c r="G109" s="17"/>
      <c r="H109" s="143"/>
      <c r="I109" s="143"/>
      <c r="J109" s="143"/>
      <c r="K109" s="143"/>
    </row>
    <row r="110" spans="1:11" ht="15.75">
      <c r="A110" s="111">
        <f t="shared" si="10"/>
        <v>8.0999999999999979</v>
      </c>
      <c r="B110" s="112" t="s">
        <v>109</v>
      </c>
      <c r="C110" s="20">
        <v>1</v>
      </c>
      <c r="D110" s="21" t="s">
        <v>43</v>
      </c>
      <c r="E110" s="137"/>
      <c r="F110" s="31">
        <f t="shared" si="11"/>
        <v>0</v>
      </c>
      <c r="G110" s="17"/>
      <c r="H110" s="143"/>
      <c r="I110" s="143"/>
      <c r="J110" s="143"/>
      <c r="K110" s="143"/>
    </row>
    <row r="111" spans="1:11" ht="63" customHeight="1">
      <c r="A111" s="111">
        <f t="shared" si="10"/>
        <v>8.1099999999999977</v>
      </c>
      <c r="B111" s="112" t="s">
        <v>110</v>
      </c>
      <c r="C111" s="20">
        <v>1</v>
      </c>
      <c r="D111" s="32" t="s">
        <v>111</v>
      </c>
      <c r="E111" s="137"/>
      <c r="F111" s="31">
        <f t="shared" si="11"/>
        <v>0</v>
      </c>
      <c r="G111" s="17"/>
      <c r="H111" s="143"/>
      <c r="I111" s="143"/>
      <c r="J111" s="143"/>
      <c r="K111" s="143"/>
    </row>
    <row r="112" spans="1:11" ht="31.5">
      <c r="A112" s="111">
        <f t="shared" si="10"/>
        <v>8.1199999999999974</v>
      </c>
      <c r="B112" s="112" t="s">
        <v>112</v>
      </c>
      <c r="C112" s="20">
        <v>2</v>
      </c>
      <c r="D112" s="21" t="s">
        <v>30</v>
      </c>
      <c r="E112" s="137"/>
      <c r="F112" s="31">
        <f t="shared" si="11"/>
        <v>0</v>
      </c>
      <c r="G112" s="17"/>
      <c r="H112" s="143"/>
      <c r="I112" s="143"/>
      <c r="J112" s="143"/>
      <c r="K112" s="143"/>
    </row>
    <row r="113" spans="1:11" ht="31.5">
      <c r="A113" s="111">
        <f t="shared" si="10"/>
        <v>8.1299999999999972</v>
      </c>
      <c r="B113" s="112" t="s">
        <v>113</v>
      </c>
      <c r="C113" s="113">
        <v>1</v>
      </c>
      <c r="D113" s="32" t="s">
        <v>111</v>
      </c>
      <c r="E113" s="137"/>
      <c r="F113" s="31">
        <f t="shared" si="11"/>
        <v>0</v>
      </c>
      <c r="G113" s="17"/>
      <c r="H113" s="143"/>
      <c r="I113" s="143"/>
      <c r="J113" s="143"/>
      <c r="K113" s="143"/>
    </row>
    <row r="114" spans="1:11" ht="31.5">
      <c r="A114" s="111">
        <f t="shared" si="10"/>
        <v>8.139999999999997</v>
      </c>
      <c r="B114" s="112" t="s">
        <v>114</v>
      </c>
      <c r="C114" s="114">
        <v>2</v>
      </c>
      <c r="D114" s="21" t="s">
        <v>30</v>
      </c>
      <c r="E114" s="137"/>
      <c r="F114" s="31">
        <f t="shared" si="11"/>
        <v>0</v>
      </c>
      <c r="G114" s="17"/>
      <c r="H114" s="145"/>
      <c r="I114" s="143"/>
      <c r="J114" s="143"/>
      <c r="K114" s="143"/>
    </row>
    <row r="115" spans="1:11" ht="15.75">
      <c r="A115" s="111">
        <f t="shared" si="10"/>
        <v>8.1499999999999968</v>
      </c>
      <c r="B115" s="112" t="s">
        <v>115</v>
      </c>
      <c r="C115" s="20">
        <v>3</v>
      </c>
      <c r="D115" s="21" t="s">
        <v>30</v>
      </c>
      <c r="E115" s="137"/>
      <c r="F115" s="31">
        <f>+C115*E115</f>
        <v>0</v>
      </c>
      <c r="G115" s="17"/>
      <c r="H115" s="143"/>
      <c r="I115" s="143"/>
      <c r="J115" s="143"/>
      <c r="K115" s="143"/>
    </row>
    <row r="116" spans="1:11" ht="15.75">
      <c r="A116" s="111">
        <f t="shared" si="10"/>
        <v>8.1599999999999966</v>
      </c>
      <c r="B116" s="112" t="s">
        <v>116</v>
      </c>
      <c r="C116" s="20">
        <v>2</v>
      </c>
      <c r="D116" s="21" t="s">
        <v>30</v>
      </c>
      <c r="E116" s="137"/>
      <c r="F116" s="31">
        <f t="shared" ref="F116:F122" si="12">+C116*E116</f>
        <v>0</v>
      </c>
      <c r="G116" s="17"/>
      <c r="H116" s="143"/>
      <c r="I116" s="143"/>
      <c r="J116" s="143"/>
      <c r="K116" s="143"/>
    </row>
    <row r="117" spans="1:11" ht="15.75">
      <c r="A117" s="111">
        <f t="shared" si="10"/>
        <v>8.1699999999999964</v>
      </c>
      <c r="B117" s="112" t="s">
        <v>117</v>
      </c>
      <c r="C117" s="20">
        <v>2</v>
      </c>
      <c r="D117" s="21" t="s">
        <v>30</v>
      </c>
      <c r="E117" s="137"/>
      <c r="F117" s="31">
        <f t="shared" si="12"/>
        <v>0</v>
      </c>
      <c r="G117" s="17"/>
      <c r="H117" s="143"/>
      <c r="I117" s="143"/>
      <c r="J117" s="143"/>
      <c r="K117" s="143"/>
    </row>
    <row r="118" spans="1:11" ht="15.75">
      <c r="A118" s="111">
        <f t="shared" si="10"/>
        <v>8.1799999999999962</v>
      </c>
      <c r="B118" s="112" t="s">
        <v>118</v>
      </c>
      <c r="C118" s="20">
        <v>2</v>
      </c>
      <c r="D118" s="21" t="s">
        <v>30</v>
      </c>
      <c r="E118" s="137"/>
      <c r="F118" s="31">
        <f>+C118*E118</f>
        <v>0</v>
      </c>
      <c r="G118" s="17"/>
      <c r="H118" s="143"/>
      <c r="I118" s="143"/>
      <c r="J118" s="143"/>
      <c r="K118" s="143"/>
    </row>
    <row r="119" spans="1:11" ht="15.75">
      <c r="A119" s="111">
        <f t="shared" si="10"/>
        <v>8.1899999999999959</v>
      </c>
      <c r="B119" s="112" t="s">
        <v>119</v>
      </c>
      <c r="C119" s="20">
        <v>2</v>
      </c>
      <c r="D119" s="21" t="s">
        <v>30</v>
      </c>
      <c r="E119" s="137"/>
      <c r="F119" s="31">
        <f>+C119*E119</f>
        <v>0</v>
      </c>
      <c r="G119" s="17"/>
      <c r="H119" s="143"/>
      <c r="I119" s="143"/>
      <c r="J119" s="143"/>
      <c r="K119" s="143"/>
    </row>
    <row r="120" spans="1:11" ht="15.75">
      <c r="A120" s="111">
        <f t="shared" si="10"/>
        <v>8.1999999999999957</v>
      </c>
      <c r="B120" s="112" t="s">
        <v>120</v>
      </c>
      <c r="C120" s="20">
        <v>3</v>
      </c>
      <c r="D120" s="21" t="s">
        <v>30</v>
      </c>
      <c r="E120" s="137"/>
      <c r="F120" s="31">
        <f t="shared" si="12"/>
        <v>0</v>
      </c>
      <c r="G120" s="17"/>
      <c r="H120" s="143"/>
      <c r="I120" s="143"/>
      <c r="J120" s="143"/>
      <c r="K120" s="143"/>
    </row>
    <row r="121" spans="1:11" ht="15.75">
      <c r="A121" s="111">
        <f t="shared" si="10"/>
        <v>8.2099999999999955</v>
      </c>
      <c r="B121" s="112" t="s">
        <v>121</v>
      </c>
      <c r="C121" s="20">
        <v>2</v>
      </c>
      <c r="D121" s="21" t="s">
        <v>30</v>
      </c>
      <c r="E121" s="137"/>
      <c r="F121" s="31">
        <f t="shared" si="12"/>
        <v>0</v>
      </c>
      <c r="G121" s="17"/>
      <c r="H121" s="143"/>
      <c r="I121" s="143"/>
      <c r="J121" s="143"/>
      <c r="K121" s="143"/>
    </row>
    <row r="122" spans="1:11" ht="31.5">
      <c r="A122" s="111">
        <f t="shared" si="10"/>
        <v>8.2199999999999953</v>
      </c>
      <c r="B122" s="112" t="s">
        <v>122</v>
      </c>
      <c r="C122" s="20">
        <v>1</v>
      </c>
      <c r="D122" s="21" t="s">
        <v>30</v>
      </c>
      <c r="E122" s="137"/>
      <c r="F122" s="31">
        <f t="shared" si="12"/>
        <v>0</v>
      </c>
      <c r="G122" s="17"/>
      <c r="H122" s="143"/>
      <c r="I122" s="143"/>
      <c r="J122" s="143"/>
      <c r="K122" s="143"/>
    </row>
    <row r="123" spans="1:11" ht="15.75">
      <c r="A123" s="111">
        <f t="shared" si="10"/>
        <v>8.2299999999999951</v>
      </c>
      <c r="B123" s="112" t="s">
        <v>123</v>
      </c>
      <c r="C123" s="20">
        <v>1</v>
      </c>
      <c r="D123" s="21" t="s">
        <v>23</v>
      </c>
      <c r="E123" s="137"/>
      <c r="F123" s="31">
        <f>+E123*C123</f>
        <v>0</v>
      </c>
      <c r="G123" s="17"/>
      <c r="H123" s="143"/>
      <c r="I123" s="143"/>
      <c r="J123" s="143"/>
      <c r="K123" s="143"/>
    </row>
    <row r="124" spans="1:11" ht="15.75">
      <c r="A124" s="111"/>
      <c r="B124" s="112"/>
      <c r="C124" s="20"/>
      <c r="D124" s="21"/>
      <c r="E124" s="137"/>
      <c r="F124" s="27" t="s">
        <v>20</v>
      </c>
      <c r="G124" s="28">
        <f>+SUM(F101:F123)</f>
        <v>0</v>
      </c>
      <c r="H124" s="143"/>
      <c r="I124" s="143"/>
      <c r="J124" s="143"/>
      <c r="K124" s="143"/>
    </row>
    <row r="125" spans="1:11" ht="15.75">
      <c r="A125" s="29">
        <v>9</v>
      </c>
      <c r="B125" s="108" t="s">
        <v>124</v>
      </c>
      <c r="C125" s="20"/>
      <c r="D125" s="21"/>
      <c r="E125" s="137"/>
      <c r="F125" s="31"/>
      <c r="G125" s="17"/>
      <c r="H125" s="143"/>
      <c r="I125" s="143"/>
      <c r="J125" s="143"/>
      <c r="K125" s="143"/>
    </row>
    <row r="126" spans="1:11" ht="15.75">
      <c r="A126" s="111">
        <f>+A125+0.01</f>
        <v>9.01</v>
      </c>
      <c r="B126" s="112" t="s">
        <v>125</v>
      </c>
      <c r="C126" s="20">
        <v>10</v>
      </c>
      <c r="D126" s="21" t="s">
        <v>14</v>
      </c>
      <c r="E126" s="137"/>
      <c r="F126" s="31">
        <f t="shared" ref="F126:F134" si="13">+E126*C126</f>
        <v>0</v>
      </c>
      <c r="G126" s="17"/>
      <c r="H126" s="143"/>
      <c r="I126" s="143"/>
      <c r="J126" s="143"/>
      <c r="K126" s="143"/>
    </row>
    <row r="127" spans="1:11" ht="47.25">
      <c r="A127" s="111">
        <f t="shared" ref="A127:A134" si="14">+A126+0.01</f>
        <v>9.02</v>
      </c>
      <c r="B127" s="112" t="s">
        <v>126</v>
      </c>
      <c r="C127" s="20">
        <f>(2*1.55)*3</f>
        <v>9.3000000000000007</v>
      </c>
      <c r="D127" s="21" t="s">
        <v>14</v>
      </c>
      <c r="E127" s="137"/>
      <c r="F127" s="31">
        <f t="shared" si="13"/>
        <v>0</v>
      </c>
      <c r="G127" s="17"/>
      <c r="H127" s="143"/>
      <c r="I127" s="143"/>
      <c r="J127" s="143"/>
      <c r="K127" s="143"/>
    </row>
    <row r="128" spans="1:11" ht="15.75">
      <c r="A128" s="111">
        <f t="shared" si="14"/>
        <v>9.0299999999999994</v>
      </c>
      <c r="B128" s="112" t="s">
        <v>127</v>
      </c>
      <c r="C128" s="20">
        <v>10</v>
      </c>
      <c r="D128" s="21" t="s">
        <v>128</v>
      </c>
      <c r="E128" s="137"/>
      <c r="F128" s="31">
        <f t="shared" si="13"/>
        <v>0</v>
      </c>
      <c r="G128" s="17"/>
      <c r="H128" s="143"/>
      <c r="I128" s="143"/>
      <c r="J128" s="143"/>
      <c r="K128" s="143"/>
    </row>
    <row r="129" spans="1:13" ht="15.75">
      <c r="A129" s="111">
        <f t="shared" si="14"/>
        <v>9.0399999999999991</v>
      </c>
      <c r="B129" s="112" t="s">
        <v>129</v>
      </c>
      <c r="C129" s="20">
        <v>8</v>
      </c>
      <c r="D129" s="21" t="s">
        <v>130</v>
      </c>
      <c r="E129" s="137"/>
      <c r="F129" s="31">
        <f t="shared" si="13"/>
        <v>0</v>
      </c>
      <c r="G129" s="17"/>
      <c r="H129" s="143"/>
      <c r="I129" s="143"/>
      <c r="J129" s="143"/>
      <c r="K129" s="143"/>
    </row>
    <row r="130" spans="1:13" ht="31.5">
      <c r="A130" s="111">
        <f t="shared" si="14"/>
        <v>9.0499999999999989</v>
      </c>
      <c r="B130" s="112" t="s">
        <v>131</v>
      </c>
      <c r="C130" s="20">
        <v>1</v>
      </c>
      <c r="D130" s="21" t="s">
        <v>23</v>
      </c>
      <c r="E130" s="137"/>
      <c r="F130" s="31">
        <f t="shared" si="13"/>
        <v>0</v>
      </c>
      <c r="G130" s="17"/>
      <c r="H130" s="143"/>
      <c r="I130" s="143"/>
      <c r="J130" s="143"/>
      <c r="K130" s="143"/>
    </row>
    <row r="131" spans="1:13" ht="15.75">
      <c r="A131" s="111">
        <f t="shared" si="14"/>
        <v>9.0599999999999987</v>
      </c>
      <c r="B131" s="112" t="s">
        <v>132</v>
      </c>
      <c r="C131" s="20">
        <f>+'[10]Memoria de Calculo'!V38</f>
        <v>81.319999999999993</v>
      </c>
      <c r="D131" s="21" t="s">
        <v>14</v>
      </c>
      <c r="E131" s="137"/>
      <c r="F131" s="31">
        <f t="shared" si="13"/>
        <v>0</v>
      </c>
      <c r="G131" s="17"/>
      <c r="H131" s="145"/>
      <c r="I131" s="143"/>
      <c r="J131" s="143"/>
      <c r="K131" s="143"/>
    </row>
    <row r="132" spans="1:13" ht="15.75">
      <c r="A132" s="111">
        <f t="shared" si="14"/>
        <v>9.0699999999999985</v>
      </c>
      <c r="B132" s="112" t="s">
        <v>133</v>
      </c>
      <c r="C132" s="20">
        <f>+'[10]Memoria de Calculo'!K29</f>
        <v>21.42</v>
      </c>
      <c r="D132" s="21" t="s">
        <v>134</v>
      </c>
      <c r="E132" s="137"/>
      <c r="F132" s="31">
        <f t="shared" si="13"/>
        <v>0</v>
      </c>
      <c r="G132" s="17"/>
      <c r="H132" s="143"/>
      <c r="I132" s="143"/>
      <c r="J132" s="143"/>
      <c r="K132" s="143"/>
    </row>
    <row r="133" spans="1:13" ht="15.75">
      <c r="A133" s="111">
        <f t="shared" si="14"/>
        <v>9.0799999999999983</v>
      </c>
      <c r="B133" s="112" t="s">
        <v>135</v>
      </c>
      <c r="C133" s="20">
        <f>+'[10]Memoria de Calculo'!V47</f>
        <v>40.130000000000003</v>
      </c>
      <c r="D133" s="21" t="s">
        <v>14</v>
      </c>
      <c r="E133" s="137"/>
      <c r="F133" s="31">
        <f t="shared" si="13"/>
        <v>0</v>
      </c>
      <c r="G133" s="17"/>
      <c r="H133" s="143"/>
      <c r="I133" s="143"/>
      <c r="J133" s="143"/>
      <c r="K133" s="143"/>
    </row>
    <row r="134" spans="1:13" ht="31.5">
      <c r="A134" s="111">
        <f t="shared" si="14"/>
        <v>9.0899999999999981</v>
      </c>
      <c r="B134" s="112" t="s">
        <v>136</v>
      </c>
      <c r="C134" s="20">
        <f>+'[10]Memoria de Calculo'!V47</f>
        <v>40.130000000000003</v>
      </c>
      <c r="D134" s="21" t="s">
        <v>14</v>
      </c>
      <c r="E134" s="137"/>
      <c r="F134" s="31">
        <f t="shared" si="13"/>
        <v>0</v>
      </c>
      <c r="G134" s="17"/>
      <c r="H134" s="145"/>
      <c r="I134" s="143"/>
      <c r="J134" s="143"/>
      <c r="K134" s="150"/>
      <c r="L134" s="33"/>
      <c r="M134" s="33"/>
    </row>
    <row r="135" spans="1:13" ht="15.75">
      <c r="A135" s="111"/>
      <c r="B135" s="112"/>
      <c r="C135" s="20"/>
      <c r="D135" s="21"/>
      <c r="E135" s="137"/>
      <c r="F135" s="27" t="s">
        <v>20</v>
      </c>
      <c r="G135" s="28">
        <f>+SUM(F126:F134)</f>
        <v>0</v>
      </c>
      <c r="H135" s="151"/>
      <c r="I135" s="143"/>
      <c r="J135" s="143"/>
      <c r="K135" s="143"/>
    </row>
    <row r="136" spans="1:13" ht="15.75">
      <c r="A136" s="29">
        <v>10</v>
      </c>
      <c r="B136" s="108" t="s">
        <v>137</v>
      </c>
      <c r="C136" s="20"/>
      <c r="D136" s="21"/>
      <c r="E136" s="137"/>
      <c r="F136" s="31"/>
      <c r="G136" s="17"/>
      <c r="H136" s="143"/>
      <c r="I136" s="143"/>
      <c r="J136" s="143"/>
      <c r="K136" s="143"/>
    </row>
    <row r="137" spans="1:13" ht="31.5">
      <c r="A137" s="111">
        <f>+A136+0.01</f>
        <v>10.01</v>
      </c>
      <c r="B137" s="112" t="s">
        <v>138</v>
      </c>
      <c r="C137" s="20">
        <f>+'[10]Memoria de Calculo'!AA43</f>
        <v>77.34</v>
      </c>
      <c r="D137" s="21" t="s">
        <v>14</v>
      </c>
      <c r="E137" s="137"/>
      <c r="F137" s="31">
        <f>+C137*E137</f>
        <v>0</v>
      </c>
      <c r="G137" s="17"/>
      <c r="H137" s="143"/>
      <c r="I137" s="143"/>
      <c r="J137" s="143"/>
      <c r="K137" s="143"/>
    </row>
    <row r="138" spans="1:13" ht="15.75">
      <c r="A138" s="29"/>
      <c r="B138" s="108"/>
      <c r="C138" s="20"/>
      <c r="D138" s="21"/>
      <c r="E138" s="137"/>
      <c r="F138" s="27" t="s">
        <v>20</v>
      </c>
      <c r="G138" s="28">
        <f>+SUM(F137:F137)</f>
        <v>0</v>
      </c>
      <c r="H138" s="143"/>
      <c r="I138" s="143"/>
      <c r="J138" s="143"/>
      <c r="K138" s="143"/>
    </row>
    <row r="139" spans="1:13" ht="15.75">
      <c r="A139" s="29">
        <v>11</v>
      </c>
      <c r="B139" s="108" t="s">
        <v>139</v>
      </c>
      <c r="C139" s="20"/>
      <c r="D139" s="21"/>
      <c r="E139" s="137"/>
      <c r="F139" s="31"/>
      <c r="G139" s="17"/>
      <c r="H139" s="143"/>
      <c r="I139" s="143"/>
      <c r="J139" s="143"/>
      <c r="K139" s="143"/>
    </row>
    <row r="140" spans="1:13" ht="31.5">
      <c r="A140" s="111">
        <f>+A139+0.01</f>
        <v>11.01</v>
      </c>
      <c r="B140" s="112" t="s">
        <v>138</v>
      </c>
      <c r="C140" s="20">
        <f>+'[10]Memoria de Calculo'!E56</f>
        <v>12.38</v>
      </c>
      <c r="D140" s="21" t="s">
        <v>14</v>
      </c>
      <c r="E140" s="137"/>
      <c r="F140" s="31">
        <f>+E140*C140</f>
        <v>0</v>
      </c>
      <c r="G140" s="17"/>
      <c r="H140" s="143"/>
      <c r="I140" s="143"/>
      <c r="J140" s="143"/>
      <c r="K140" s="143"/>
    </row>
    <row r="141" spans="1:13" ht="15.75">
      <c r="A141" s="111"/>
      <c r="B141" s="112"/>
      <c r="C141" s="20"/>
      <c r="D141" s="21"/>
      <c r="E141" s="137"/>
      <c r="F141" s="27" t="s">
        <v>20</v>
      </c>
      <c r="G141" s="28">
        <f>+SUM(F140)</f>
        <v>0</v>
      </c>
      <c r="H141" s="143"/>
      <c r="I141" s="143"/>
      <c r="J141" s="143"/>
      <c r="K141" s="143"/>
    </row>
    <row r="142" spans="1:13" ht="15.75">
      <c r="A142" s="29">
        <v>12</v>
      </c>
      <c r="B142" s="108" t="s">
        <v>140</v>
      </c>
      <c r="C142" s="20"/>
      <c r="D142" s="21"/>
      <c r="E142" s="137"/>
      <c r="F142" s="31"/>
      <c r="G142" s="17"/>
      <c r="H142" s="143"/>
      <c r="I142" s="143"/>
      <c r="J142" s="143"/>
      <c r="K142" s="143"/>
    </row>
    <row r="143" spans="1:13" ht="15.75">
      <c r="A143" s="111">
        <f>+A142+0.01</f>
        <v>12.01</v>
      </c>
      <c r="B143" s="112" t="s">
        <v>141</v>
      </c>
      <c r="C143" s="20">
        <v>8</v>
      </c>
      <c r="D143" s="21" t="s">
        <v>30</v>
      </c>
      <c r="E143" s="137"/>
      <c r="F143" s="31">
        <f>+E143*C143</f>
        <v>0</v>
      </c>
      <c r="G143" s="17"/>
      <c r="H143" s="143"/>
      <c r="I143" s="143"/>
      <c r="J143" s="143"/>
      <c r="K143" s="143"/>
    </row>
    <row r="144" spans="1:13" ht="15.75">
      <c r="A144" s="111">
        <f t="shared" ref="A144:A148" si="15">+A143+0.01</f>
        <v>12.02</v>
      </c>
      <c r="B144" s="112" t="s">
        <v>142</v>
      </c>
      <c r="C144" s="20">
        <v>4</v>
      </c>
      <c r="D144" s="21" t="s">
        <v>30</v>
      </c>
      <c r="E144" s="137"/>
      <c r="F144" s="31">
        <f>+E144*C144</f>
        <v>0</v>
      </c>
      <c r="G144" s="17"/>
      <c r="H144" s="143"/>
      <c r="I144" s="143"/>
      <c r="J144" s="143"/>
      <c r="K144" s="143"/>
    </row>
    <row r="145" spans="1:11" ht="31.5">
      <c r="A145" s="111">
        <f t="shared" si="15"/>
        <v>12.03</v>
      </c>
      <c r="B145" s="112" t="s">
        <v>143</v>
      </c>
      <c r="C145" s="20">
        <v>2</v>
      </c>
      <c r="D145" s="21" t="s">
        <v>30</v>
      </c>
      <c r="E145" s="137"/>
      <c r="F145" s="31">
        <f>+E145*C145</f>
        <v>0</v>
      </c>
      <c r="G145" s="17"/>
      <c r="H145" s="143"/>
      <c r="I145" s="143"/>
      <c r="J145" s="143"/>
      <c r="K145" s="143"/>
    </row>
    <row r="146" spans="1:11" ht="31.5">
      <c r="A146" s="111">
        <f t="shared" si="15"/>
        <v>12.04</v>
      </c>
      <c r="B146" s="112" t="s">
        <v>144</v>
      </c>
      <c r="C146" s="20">
        <v>5</v>
      </c>
      <c r="D146" s="21" t="s">
        <v>30</v>
      </c>
      <c r="E146" s="137"/>
      <c r="F146" s="31">
        <f>+C146*E146</f>
        <v>0</v>
      </c>
      <c r="G146" s="17"/>
      <c r="H146" s="145"/>
      <c r="I146" s="143"/>
      <c r="J146" s="143"/>
      <c r="K146" s="143"/>
    </row>
    <row r="147" spans="1:11" ht="63">
      <c r="A147" s="111">
        <f t="shared" si="15"/>
        <v>12.049999999999999</v>
      </c>
      <c r="B147" s="112" t="s">
        <v>145</v>
      </c>
      <c r="C147" s="20">
        <v>1</v>
      </c>
      <c r="D147" s="21" t="s">
        <v>43</v>
      </c>
      <c r="E147" s="137"/>
      <c r="F147" s="31">
        <f>+C147*E147</f>
        <v>0</v>
      </c>
      <c r="G147" s="17"/>
      <c r="H147" s="145"/>
      <c r="I147" s="143"/>
      <c r="J147" s="143"/>
      <c r="K147" s="143"/>
    </row>
    <row r="148" spans="1:11" ht="15.75">
      <c r="A148" s="111">
        <f t="shared" si="15"/>
        <v>12.059999999999999</v>
      </c>
      <c r="B148" s="112" t="s">
        <v>146</v>
      </c>
      <c r="C148" s="20">
        <v>1</v>
      </c>
      <c r="D148" s="21" t="s">
        <v>43</v>
      </c>
      <c r="E148" s="137"/>
      <c r="F148" s="31">
        <f>+C148*E148</f>
        <v>0</v>
      </c>
      <c r="G148" s="17"/>
      <c r="H148" s="145"/>
      <c r="I148" s="143"/>
      <c r="J148" s="143"/>
      <c r="K148" s="143"/>
    </row>
    <row r="149" spans="1:11" ht="15.75">
      <c r="A149" s="111"/>
      <c r="B149" s="112"/>
      <c r="C149" s="20"/>
      <c r="D149" s="21"/>
      <c r="E149" s="137"/>
      <c r="F149" s="27" t="s">
        <v>20</v>
      </c>
      <c r="G149" s="28">
        <f>+SUM(F143:F148)</f>
        <v>0</v>
      </c>
      <c r="H149" s="145"/>
      <c r="I149" s="143"/>
      <c r="J149" s="143"/>
      <c r="K149" s="143"/>
    </row>
    <row r="150" spans="1:11" ht="15.75">
      <c r="A150" s="29">
        <v>13</v>
      </c>
      <c r="B150" s="108" t="s">
        <v>147</v>
      </c>
      <c r="C150" s="20"/>
      <c r="D150" s="115"/>
      <c r="E150" s="137"/>
      <c r="F150" s="31"/>
      <c r="G150" s="17"/>
      <c r="H150" s="145"/>
      <c r="I150" s="143"/>
      <c r="J150" s="143"/>
      <c r="K150" s="143"/>
    </row>
    <row r="151" spans="1:11" ht="15.75">
      <c r="A151" s="111">
        <f>+A150+0.01</f>
        <v>13.01</v>
      </c>
      <c r="B151" s="112" t="s">
        <v>148</v>
      </c>
      <c r="C151" s="20">
        <v>1</v>
      </c>
      <c r="D151" s="21" t="s">
        <v>149</v>
      </c>
      <c r="E151" s="137"/>
      <c r="F151" s="31">
        <f>+E151*C151</f>
        <v>0</v>
      </c>
      <c r="G151" s="17"/>
      <c r="H151" s="145"/>
      <c r="I151" s="143"/>
      <c r="J151" s="143"/>
      <c r="K151" s="143"/>
    </row>
    <row r="152" spans="1:11" ht="15.75">
      <c r="A152" s="111">
        <f t="shared" ref="A152:A153" si="16">+A151+0.01</f>
        <v>13.02</v>
      </c>
      <c r="B152" s="112" t="s">
        <v>150</v>
      </c>
      <c r="C152" s="20">
        <f>+'[10]Memoria de Calculo'!I63</f>
        <v>8.3000000000000007</v>
      </c>
      <c r="D152" s="21" t="s">
        <v>48</v>
      </c>
      <c r="E152" s="137"/>
      <c r="F152" s="31">
        <f>+E152*C152</f>
        <v>0</v>
      </c>
      <c r="G152" s="17"/>
      <c r="H152" s="145"/>
      <c r="I152" s="143"/>
      <c r="J152" s="143"/>
      <c r="K152" s="143"/>
    </row>
    <row r="153" spans="1:11" ht="15.75">
      <c r="A153" s="111">
        <f t="shared" si="16"/>
        <v>13.03</v>
      </c>
      <c r="B153" s="112" t="s">
        <v>151</v>
      </c>
      <c r="C153" s="20">
        <f>+'[10]Memoria de Calculo'!I66</f>
        <v>8.3000000000000007</v>
      </c>
      <c r="D153" s="21" t="s">
        <v>48</v>
      </c>
      <c r="E153" s="137"/>
      <c r="F153" s="31">
        <f>+E153*C153</f>
        <v>0</v>
      </c>
      <c r="G153" s="17"/>
      <c r="H153" s="145"/>
      <c r="I153" s="143"/>
      <c r="J153" s="143"/>
      <c r="K153" s="143"/>
    </row>
    <row r="154" spans="1:11" ht="15.75">
      <c r="A154" s="111"/>
      <c r="B154" s="112"/>
      <c r="C154" s="20"/>
      <c r="D154" s="21"/>
      <c r="E154" s="137"/>
      <c r="F154" s="27" t="s">
        <v>20</v>
      </c>
      <c r="G154" s="28">
        <f>+SUM(F151:F153)</f>
        <v>0</v>
      </c>
      <c r="H154" s="143"/>
      <c r="I154" s="143"/>
      <c r="J154" s="143"/>
      <c r="K154" s="143"/>
    </row>
    <row r="155" spans="1:11" ht="15.75">
      <c r="A155" s="29">
        <v>14</v>
      </c>
      <c r="B155" s="108" t="s">
        <v>152</v>
      </c>
      <c r="C155" s="20"/>
      <c r="D155" s="21"/>
      <c r="E155" s="137"/>
      <c r="F155" s="116"/>
      <c r="G155" s="17"/>
      <c r="H155" s="143"/>
      <c r="I155" s="143"/>
      <c r="J155" s="143"/>
      <c r="K155" s="143"/>
    </row>
    <row r="156" spans="1:11" ht="15.75">
      <c r="A156" s="111">
        <f>+A155+0.01</f>
        <v>14.01</v>
      </c>
      <c r="B156" s="112" t="s">
        <v>153</v>
      </c>
      <c r="C156" s="20">
        <f>+'[10]Memoria de Calculo'!AA35</f>
        <v>173.04</v>
      </c>
      <c r="D156" s="21" t="s">
        <v>14</v>
      </c>
      <c r="E156" s="137"/>
      <c r="F156" s="31">
        <f>+E156*C156</f>
        <v>0</v>
      </c>
      <c r="G156" s="17"/>
      <c r="H156" s="143"/>
      <c r="I156" s="143"/>
      <c r="J156" s="143"/>
      <c r="K156" s="143"/>
    </row>
    <row r="157" spans="1:11" ht="15.75">
      <c r="A157" s="111"/>
      <c r="B157" s="112"/>
      <c r="C157" s="20"/>
      <c r="D157" s="21"/>
      <c r="E157" s="137"/>
      <c r="F157" s="27" t="s">
        <v>20</v>
      </c>
      <c r="G157" s="28">
        <f>+SUM(F156)</f>
        <v>0</v>
      </c>
      <c r="H157" s="143"/>
      <c r="I157" s="143"/>
      <c r="J157" s="143"/>
      <c r="K157" s="143"/>
    </row>
    <row r="158" spans="1:11" ht="15.75">
      <c r="A158" s="29">
        <v>15</v>
      </c>
      <c r="B158" s="108" t="s">
        <v>154</v>
      </c>
      <c r="C158" s="20"/>
      <c r="D158" s="21"/>
      <c r="E158" s="137"/>
      <c r="F158" s="31"/>
      <c r="G158" s="17"/>
      <c r="H158" s="143"/>
      <c r="I158" s="143"/>
      <c r="J158" s="143"/>
      <c r="K158" s="143"/>
    </row>
    <row r="159" spans="1:11" ht="15.75">
      <c r="A159" s="111">
        <f>+A158+0.01</f>
        <v>15.01</v>
      </c>
      <c r="B159" s="112" t="s">
        <v>155</v>
      </c>
      <c r="C159" s="20">
        <v>1</v>
      </c>
      <c r="D159" s="21" t="s">
        <v>43</v>
      </c>
      <c r="E159" s="137"/>
      <c r="F159" s="31">
        <f>+E159*C159</f>
        <v>0</v>
      </c>
      <c r="G159" s="17"/>
      <c r="H159" s="143"/>
      <c r="I159" s="143"/>
      <c r="J159" s="143"/>
      <c r="K159" s="143"/>
    </row>
    <row r="160" spans="1:11" ht="15.75">
      <c r="A160" s="111">
        <f t="shared" ref="A160:A164" si="17">+A159+0.01</f>
        <v>15.02</v>
      </c>
      <c r="B160" s="112" t="s">
        <v>156</v>
      </c>
      <c r="C160" s="20">
        <v>1</v>
      </c>
      <c r="D160" s="21" t="s">
        <v>43</v>
      </c>
      <c r="E160" s="137"/>
      <c r="F160" s="31">
        <f t="shared" ref="F160:F164" si="18">+E160*C160</f>
        <v>0</v>
      </c>
      <c r="G160" s="17"/>
      <c r="H160" s="143"/>
      <c r="I160" s="143"/>
      <c r="J160" s="143"/>
      <c r="K160" s="143"/>
    </row>
    <row r="161" spans="1:11" ht="15.75">
      <c r="A161" s="111">
        <f t="shared" si="17"/>
        <v>15.03</v>
      </c>
      <c r="B161" s="112" t="s">
        <v>157</v>
      </c>
      <c r="C161" s="20">
        <v>1</v>
      </c>
      <c r="D161" s="21" t="s">
        <v>43</v>
      </c>
      <c r="E161" s="137"/>
      <c r="F161" s="31">
        <f t="shared" si="18"/>
        <v>0</v>
      </c>
      <c r="G161" s="17"/>
      <c r="H161" s="143"/>
      <c r="I161" s="143"/>
      <c r="J161" s="143"/>
      <c r="K161" s="143"/>
    </row>
    <row r="162" spans="1:11" ht="15.75">
      <c r="A162" s="111">
        <f t="shared" si="17"/>
        <v>15.04</v>
      </c>
      <c r="B162" s="112" t="s">
        <v>158</v>
      </c>
      <c r="C162" s="20">
        <v>1</v>
      </c>
      <c r="D162" s="21" t="s">
        <v>43</v>
      </c>
      <c r="E162" s="137"/>
      <c r="F162" s="31">
        <f t="shared" si="18"/>
        <v>0</v>
      </c>
      <c r="G162" s="17"/>
      <c r="H162" s="143"/>
      <c r="I162" s="143"/>
      <c r="J162" s="143"/>
      <c r="K162" s="143"/>
    </row>
    <row r="163" spans="1:11" ht="31.5">
      <c r="A163" s="111">
        <f t="shared" si="17"/>
        <v>15.049999999999999</v>
      </c>
      <c r="B163" s="112" t="s">
        <v>159</v>
      </c>
      <c r="C163" s="20">
        <v>1</v>
      </c>
      <c r="D163" s="21" t="s">
        <v>43</v>
      </c>
      <c r="E163" s="137"/>
      <c r="F163" s="31">
        <f t="shared" si="18"/>
        <v>0</v>
      </c>
      <c r="G163" s="17"/>
      <c r="H163" s="143"/>
      <c r="I163" s="143"/>
      <c r="J163" s="143"/>
      <c r="K163" s="143"/>
    </row>
    <row r="164" spans="1:11" ht="15.75">
      <c r="A164" s="111">
        <f t="shared" si="17"/>
        <v>15.059999999999999</v>
      </c>
      <c r="B164" s="112" t="s">
        <v>160</v>
      </c>
      <c r="C164" s="20">
        <v>1</v>
      </c>
      <c r="D164" s="21" t="s">
        <v>43</v>
      </c>
      <c r="E164" s="137"/>
      <c r="F164" s="31">
        <f t="shared" si="18"/>
        <v>0</v>
      </c>
      <c r="G164" s="17"/>
      <c r="H164" s="143"/>
      <c r="I164" s="143"/>
      <c r="J164" s="143"/>
      <c r="K164" s="143"/>
    </row>
    <row r="165" spans="1:11" ht="15.75">
      <c r="A165" s="111"/>
      <c r="B165" s="112"/>
      <c r="C165" s="20"/>
      <c r="D165" s="117"/>
      <c r="E165" s="137"/>
      <c r="F165" s="44" t="s">
        <v>20</v>
      </c>
      <c r="G165" s="28">
        <f>+SUM(F159:F164)</f>
        <v>0</v>
      </c>
      <c r="H165" s="143"/>
      <c r="I165" s="143"/>
      <c r="J165" s="143"/>
      <c r="K165" s="143"/>
    </row>
    <row r="166" spans="1:11" ht="15.75">
      <c r="A166" s="29">
        <v>16</v>
      </c>
      <c r="B166" s="108" t="s">
        <v>161</v>
      </c>
      <c r="C166" s="118"/>
      <c r="D166" s="115"/>
      <c r="E166" s="140"/>
      <c r="F166" s="116"/>
      <c r="G166" s="42"/>
      <c r="H166" s="143"/>
      <c r="I166" s="143"/>
      <c r="J166" s="143"/>
      <c r="K166" s="143"/>
    </row>
    <row r="167" spans="1:11" ht="246" customHeight="1">
      <c r="A167" s="111">
        <f>+A166+0.01</f>
        <v>16.010000000000002</v>
      </c>
      <c r="B167" s="112" t="s">
        <v>162</v>
      </c>
      <c r="C167" s="20">
        <v>1</v>
      </c>
      <c r="D167" s="21" t="s">
        <v>149</v>
      </c>
      <c r="E167" s="141"/>
      <c r="F167" s="31">
        <f>+E167*C167</f>
        <v>0</v>
      </c>
      <c r="G167" s="42"/>
      <c r="H167" s="143"/>
      <c r="I167" s="143"/>
      <c r="J167" s="143"/>
      <c r="K167" s="143"/>
    </row>
    <row r="168" spans="1:11" ht="15.75">
      <c r="A168" s="111"/>
      <c r="B168" s="112"/>
      <c r="C168" s="20"/>
      <c r="D168" s="21"/>
      <c r="E168" s="141"/>
      <c r="F168" s="27" t="s">
        <v>20</v>
      </c>
      <c r="G168" s="28">
        <f>+SUM(F167)</f>
        <v>0</v>
      </c>
      <c r="H168" s="143"/>
      <c r="I168" s="143"/>
      <c r="J168" s="143"/>
      <c r="K168" s="143"/>
    </row>
    <row r="169" spans="1:11" ht="15.75" customHeight="1">
      <c r="A169" s="12">
        <v>17</v>
      </c>
      <c r="B169" s="13" t="s">
        <v>163</v>
      </c>
      <c r="C169" s="119"/>
      <c r="D169" s="14"/>
      <c r="E169" s="142"/>
      <c r="F169" s="16"/>
      <c r="G169" s="17"/>
      <c r="H169" s="143"/>
      <c r="I169" s="143"/>
      <c r="J169" s="143"/>
      <c r="K169" s="143"/>
    </row>
    <row r="170" spans="1:11" ht="16.5" customHeight="1">
      <c r="A170" s="18">
        <f>+A169+0.01</f>
        <v>17.010000000000002</v>
      </c>
      <c r="B170" s="19" t="s">
        <v>164</v>
      </c>
      <c r="C170" s="20">
        <v>1</v>
      </c>
      <c r="D170" s="21" t="s">
        <v>149</v>
      </c>
      <c r="E170" s="137"/>
      <c r="F170" s="31">
        <f>+E170*C170</f>
        <v>0</v>
      </c>
      <c r="G170" s="17"/>
      <c r="H170" s="143"/>
      <c r="I170" s="143"/>
      <c r="J170" s="143"/>
      <c r="K170" s="143"/>
    </row>
    <row r="171" spans="1:11" ht="16.5" customHeight="1">
      <c r="A171" s="18">
        <f>+A170+0.01</f>
        <v>17.020000000000003</v>
      </c>
      <c r="B171" s="19" t="s">
        <v>183</v>
      </c>
      <c r="C171" s="20">
        <v>400</v>
      </c>
      <c r="D171" s="21" t="s">
        <v>14</v>
      </c>
      <c r="E171" s="137"/>
      <c r="F171" s="31">
        <f>+E171*C171</f>
        <v>0</v>
      </c>
      <c r="G171" s="17"/>
      <c r="H171" s="143"/>
      <c r="I171" s="143"/>
      <c r="J171" s="143"/>
      <c r="K171" s="143"/>
    </row>
    <row r="172" spans="1:11" ht="20.100000000000001" customHeight="1">
      <c r="A172" s="120"/>
      <c r="B172" s="121"/>
      <c r="C172" s="122"/>
      <c r="D172" s="123"/>
      <c r="E172" s="45"/>
      <c r="F172" s="27" t="s">
        <v>165</v>
      </c>
      <c r="G172" s="46">
        <f>SUM(F170:F171)</f>
        <v>0</v>
      </c>
      <c r="H172" s="143"/>
      <c r="I172" s="143"/>
      <c r="J172" s="143"/>
      <c r="K172" s="143"/>
    </row>
    <row r="173" spans="1:11" ht="20.25" customHeight="1">
      <c r="A173" s="47"/>
      <c r="B173" s="48"/>
      <c r="C173" s="49"/>
      <c r="D173" s="50"/>
      <c r="E173" s="51"/>
      <c r="F173" s="52" t="s">
        <v>166</v>
      </c>
      <c r="G173" s="179">
        <f>SUM(G13:G172)</f>
        <v>0</v>
      </c>
      <c r="H173" s="143"/>
      <c r="I173" s="143"/>
      <c r="J173" s="143"/>
      <c r="K173" s="143"/>
    </row>
    <row r="174" spans="1:11" ht="24.75" customHeight="1" thickBot="1">
      <c r="A174" s="53"/>
      <c r="B174" s="54"/>
      <c r="C174" s="55"/>
      <c r="D174" s="56"/>
      <c r="E174" s="56"/>
      <c r="F174" s="57" t="s">
        <v>167</v>
      </c>
      <c r="G174" s="58">
        <f>+G173</f>
        <v>0</v>
      </c>
      <c r="H174" s="143"/>
      <c r="I174" s="143"/>
      <c r="J174" s="143"/>
      <c r="K174" s="143"/>
    </row>
    <row r="175" spans="1:11" ht="15.75" customHeight="1">
      <c r="A175" s="59"/>
      <c r="B175" s="60"/>
      <c r="C175" s="61"/>
      <c r="D175" s="62" t="s">
        <v>168</v>
      </c>
      <c r="E175" s="63"/>
      <c r="F175" s="64"/>
      <c r="G175" s="65"/>
      <c r="H175" s="143"/>
      <c r="I175" s="151"/>
      <c r="J175" s="143"/>
      <c r="K175" s="143"/>
    </row>
    <row r="176" spans="1:11" ht="15.75" customHeight="1">
      <c r="A176" s="59"/>
      <c r="B176" s="60"/>
      <c r="C176" s="66"/>
      <c r="D176" s="62" t="s">
        <v>169</v>
      </c>
      <c r="E176" s="67"/>
      <c r="F176" s="68"/>
      <c r="G176" s="69"/>
      <c r="H176" s="143"/>
      <c r="I176" s="143"/>
      <c r="J176" s="143"/>
      <c r="K176" s="143"/>
    </row>
    <row r="177" spans="1:11" ht="15.75" customHeight="1">
      <c r="A177" s="59"/>
      <c r="B177" s="60"/>
      <c r="C177" s="70">
        <v>0.1</v>
      </c>
      <c r="D177" s="172" t="s">
        <v>170</v>
      </c>
      <c r="E177" s="172"/>
      <c r="F177" s="64"/>
      <c r="G177" s="71">
        <f>ROUND($G$174*C177,2)</f>
        <v>0</v>
      </c>
      <c r="H177" s="143"/>
      <c r="I177" s="143"/>
      <c r="J177" s="143"/>
      <c r="K177" s="143"/>
    </row>
    <row r="178" spans="1:11" ht="15.75" customHeight="1">
      <c r="A178" s="59"/>
      <c r="B178" s="60"/>
      <c r="C178" s="70">
        <v>4.4999999999999998E-2</v>
      </c>
      <c r="D178" s="72" t="s">
        <v>171</v>
      </c>
      <c r="E178" s="67"/>
      <c r="F178" s="68"/>
      <c r="G178" s="71">
        <f>ROUND($G$174*C178,2)</f>
        <v>0</v>
      </c>
      <c r="H178" s="143"/>
      <c r="I178" s="143"/>
      <c r="J178" s="143"/>
      <c r="K178" s="143"/>
    </row>
    <row r="179" spans="1:11" ht="15.75" customHeight="1">
      <c r="A179" s="59"/>
      <c r="B179" s="60"/>
      <c r="C179" s="70">
        <v>0.03</v>
      </c>
      <c r="D179" s="72" t="s">
        <v>172</v>
      </c>
      <c r="E179" s="67"/>
      <c r="F179" s="64"/>
      <c r="G179" s="71">
        <f>ROUND($G$174*C179,2)</f>
        <v>0</v>
      </c>
      <c r="H179" s="143"/>
      <c r="I179" s="143"/>
      <c r="J179" s="143"/>
      <c r="K179" s="143"/>
    </row>
    <row r="180" spans="1:11" ht="15.75" customHeight="1">
      <c r="A180" s="59"/>
      <c r="B180" s="60"/>
      <c r="C180" s="70">
        <v>2.5000000000000001E-2</v>
      </c>
      <c r="D180" s="72" t="s">
        <v>173</v>
      </c>
      <c r="E180" s="67"/>
      <c r="F180" s="64"/>
      <c r="G180" s="71">
        <f>ROUND($G$174*C180,2)</f>
        <v>0</v>
      </c>
      <c r="H180" s="143"/>
      <c r="I180" s="143"/>
      <c r="J180" s="143"/>
      <c r="K180" s="143"/>
    </row>
    <row r="181" spans="1:11" ht="15.75" customHeight="1">
      <c r="A181" s="59"/>
      <c r="B181" s="60"/>
      <c r="C181" s="70">
        <v>0.01</v>
      </c>
      <c r="D181" s="72" t="s">
        <v>174</v>
      </c>
      <c r="E181" s="67"/>
      <c r="F181" s="64"/>
      <c r="G181" s="71">
        <f>ROUND($G$174*C181,2)</f>
        <v>0</v>
      </c>
      <c r="H181" s="143"/>
      <c r="I181" s="143"/>
      <c r="J181" s="143"/>
      <c r="K181" s="143"/>
    </row>
    <row r="182" spans="1:11" ht="15.75" customHeight="1">
      <c r="A182" s="59"/>
      <c r="B182" s="60"/>
      <c r="C182" s="70">
        <v>0.18</v>
      </c>
      <c r="D182" s="72" t="s">
        <v>175</v>
      </c>
      <c r="E182" s="67"/>
      <c r="F182" s="64"/>
      <c r="G182" s="71">
        <f>ROUND(G177*C182,2)</f>
        <v>0</v>
      </c>
      <c r="H182" s="143"/>
      <c r="I182" s="143"/>
      <c r="J182" s="143"/>
      <c r="K182" s="143"/>
    </row>
    <row r="183" spans="1:11" ht="15.75" customHeight="1">
      <c r="A183" s="59"/>
      <c r="B183" s="60"/>
      <c r="C183" s="70">
        <v>0.05</v>
      </c>
      <c r="D183" s="72" t="s">
        <v>176</v>
      </c>
      <c r="E183" s="67"/>
      <c r="F183" s="64"/>
      <c r="G183" s="71">
        <f>ROUND($G$174*C183,2)</f>
        <v>0</v>
      </c>
      <c r="H183" s="143"/>
      <c r="I183" s="143"/>
      <c r="J183" s="143"/>
      <c r="K183" s="143"/>
    </row>
    <row r="184" spans="1:11" ht="15.75" customHeight="1">
      <c r="A184" s="59"/>
      <c r="B184" s="60"/>
      <c r="C184" s="70">
        <v>1E-3</v>
      </c>
      <c r="D184" s="72" t="s">
        <v>177</v>
      </c>
      <c r="E184" s="73"/>
      <c r="F184" s="74"/>
      <c r="G184" s="71">
        <f>ROUND($G$174*C184,2)</f>
        <v>0</v>
      </c>
      <c r="H184" s="143"/>
      <c r="I184" s="143"/>
      <c r="J184" s="143"/>
      <c r="K184" s="143"/>
    </row>
    <row r="185" spans="1:11" ht="15.75">
      <c r="A185" s="59"/>
      <c r="B185" s="60"/>
      <c r="C185" s="75"/>
      <c r="D185" s="73"/>
      <c r="E185" s="73"/>
      <c r="F185" s="74"/>
      <c r="G185" s="76"/>
      <c r="H185" s="143"/>
      <c r="I185" s="143"/>
      <c r="J185" s="143"/>
      <c r="K185" s="143"/>
    </row>
    <row r="186" spans="1:11" ht="15.75" customHeight="1" thickBot="1">
      <c r="A186" s="59"/>
      <c r="B186" s="60"/>
      <c r="C186" s="77"/>
      <c r="D186" s="78"/>
      <c r="E186" s="79"/>
      <c r="F186" s="80" t="s">
        <v>178</v>
      </c>
      <c r="G186" s="81">
        <f>SUM(G177:G184)</f>
        <v>0</v>
      </c>
      <c r="H186" s="143"/>
      <c r="I186" s="151"/>
      <c r="J186" s="143"/>
      <c r="K186" s="143"/>
    </row>
    <row r="187" spans="1:11" s="133" customFormat="1" ht="27.75" customHeight="1" thickBot="1">
      <c r="A187" s="127"/>
      <c r="B187" s="128"/>
      <c r="C187" s="129"/>
      <c r="D187" s="130"/>
      <c r="E187" s="131"/>
      <c r="F187" s="82" t="s">
        <v>179</v>
      </c>
      <c r="G187" s="132">
        <f>G186+G174</f>
        <v>0</v>
      </c>
      <c r="H187" s="152"/>
      <c r="I187" s="152"/>
      <c r="J187" s="153"/>
      <c r="K187" s="153"/>
    </row>
    <row r="188" spans="1:11" ht="18.75">
      <c r="A188" s="157"/>
      <c r="B188" s="158"/>
      <c r="C188" s="159"/>
      <c r="D188" s="160"/>
      <c r="E188" s="161"/>
      <c r="F188" s="162"/>
      <c r="G188" s="163"/>
      <c r="I188" s="43"/>
    </row>
    <row r="189" spans="1:11" ht="18.75">
      <c r="A189" s="157"/>
      <c r="B189" s="158"/>
      <c r="C189" s="159"/>
      <c r="D189" s="160"/>
      <c r="E189" s="161"/>
      <c r="F189" s="162"/>
      <c r="G189" s="163"/>
    </row>
    <row r="190" spans="1:11" ht="15.75" customHeight="1">
      <c r="A190" s="157"/>
      <c r="B190" s="158"/>
      <c r="C190" s="159"/>
      <c r="D190" s="160"/>
      <c r="E190" s="161"/>
      <c r="F190" s="162"/>
      <c r="G190" s="163"/>
    </row>
    <row r="191" spans="1:11" ht="18.75">
      <c r="A191" s="157"/>
      <c r="B191" s="158"/>
      <c r="C191" s="159"/>
      <c r="D191" s="160"/>
      <c r="E191" s="161"/>
      <c r="F191" s="162"/>
      <c r="G191" s="163"/>
    </row>
    <row r="192" spans="1:11" ht="18.75">
      <c r="A192" s="164"/>
      <c r="B192" s="165"/>
      <c r="C192" s="160"/>
      <c r="D192" s="159"/>
      <c r="E192" s="160"/>
      <c r="F192" s="166"/>
      <c r="G192" s="167"/>
    </row>
    <row r="193" spans="1:7" ht="15.75">
      <c r="A193" s="173"/>
      <c r="B193" s="173"/>
      <c r="C193" s="174"/>
      <c r="D193" s="174"/>
      <c r="E193" s="174"/>
      <c r="F193" s="174"/>
      <c r="G193" s="174"/>
    </row>
    <row r="194" spans="1:7" ht="18.75">
      <c r="A194" s="176"/>
      <c r="B194" s="176"/>
      <c r="C194" s="177"/>
      <c r="D194" s="177"/>
      <c r="E194" s="177"/>
      <c r="F194" s="177"/>
      <c r="G194" s="177"/>
    </row>
    <row r="195" spans="1:7" ht="15.75" customHeight="1">
      <c r="A195" s="178"/>
      <c r="B195" s="178"/>
      <c r="C195" s="175"/>
      <c r="D195" s="175"/>
      <c r="E195" s="175"/>
      <c r="F195" s="175"/>
      <c r="G195" s="175"/>
    </row>
    <row r="196" spans="1:7" ht="15.75">
      <c r="A196" s="86"/>
      <c r="B196" s="83"/>
      <c r="C196" s="84"/>
      <c r="D196" s="84"/>
      <c r="E196" s="84"/>
      <c r="F196" s="84"/>
      <c r="G196" s="86"/>
    </row>
    <row r="197" spans="1:7" ht="15.75">
      <c r="A197" s="86"/>
      <c r="B197" s="83"/>
      <c r="C197" s="84"/>
      <c r="D197" s="84"/>
      <c r="E197" s="84"/>
      <c r="F197" s="84"/>
      <c r="G197" s="86"/>
    </row>
    <row r="198" spans="1:7" ht="15.75">
      <c r="A198" s="86"/>
      <c r="B198" s="83"/>
      <c r="C198" s="84"/>
      <c r="D198" s="84"/>
      <c r="E198" s="84"/>
      <c r="F198" s="84"/>
      <c r="G198" s="86"/>
    </row>
    <row r="199" spans="1:7" ht="15.75">
      <c r="A199" s="86"/>
      <c r="B199" s="83"/>
      <c r="C199" s="84"/>
      <c r="D199" s="84"/>
      <c r="E199" s="84"/>
      <c r="F199" s="84"/>
      <c r="G199" s="86"/>
    </row>
    <row r="200" spans="1:7" ht="15.75">
      <c r="A200" s="86"/>
      <c r="B200" s="83"/>
      <c r="C200" s="84"/>
      <c r="D200" s="84"/>
      <c r="E200" s="84"/>
      <c r="F200" s="84"/>
      <c r="G200" s="86"/>
    </row>
    <row r="201" spans="1:7" ht="15.75">
      <c r="A201" s="174"/>
      <c r="B201" s="174"/>
      <c r="C201" s="174"/>
      <c r="D201" s="174"/>
      <c r="E201" s="174"/>
      <c r="F201" s="174"/>
      <c r="G201" s="174"/>
    </row>
    <row r="202" spans="1:7" ht="18.75">
      <c r="A202" s="177"/>
      <c r="B202" s="177"/>
      <c r="C202" s="177"/>
      <c r="D202" s="177"/>
      <c r="E202" s="177"/>
      <c r="F202" s="177"/>
      <c r="G202" s="177"/>
    </row>
    <row r="203" spans="1:7" ht="17.25">
      <c r="A203" s="175"/>
      <c r="B203" s="175"/>
      <c r="C203" s="175"/>
      <c r="D203" s="175"/>
      <c r="E203" s="175"/>
      <c r="F203" s="175"/>
      <c r="G203" s="175"/>
    </row>
  </sheetData>
  <sheetProtection algorithmName="SHA-512" hashValue="imYzc0mUrZvIMgJPdoHcskCqXDX0xVm2Gvv6ZWH/GI7aJHueJMywSNeLozv1Japua9ZPvAtn1OQX/xSQA2T8ag==" saltValue="bLUdmEDq+RQgPQLjZqbogQ==" spinCount="100000" sheet="1" objects="1" scenarios="1"/>
  <autoFilter ref="B5:B231" xr:uid="{00000000-0001-0000-0000-000000000000}"/>
  <mergeCells count="13">
    <mergeCell ref="A203:G203"/>
    <mergeCell ref="A194:B194"/>
    <mergeCell ref="C194:G194"/>
    <mergeCell ref="A195:B195"/>
    <mergeCell ref="C195:G195"/>
    <mergeCell ref="A201:G201"/>
    <mergeCell ref="A202:G202"/>
    <mergeCell ref="A5:G5"/>
    <mergeCell ref="A6:G6"/>
    <mergeCell ref="F8:G8"/>
    <mergeCell ref="D177:E177"/>
    <mergeCell ref="A193:B193"/>
    <mergeCell ref="C193:G193"/>
  </mergeCells>
  <pageMargins left="0.43307086614173229" right="0.35433070866141736" top="0.82677165354330717" bottom="0.35433070866141736" header="0.15748031496062992" footer="0.23622047244094491"/>
  <pageSetup scale="67" fitToHeight="100" orientation="portrait" r:id="rId1"/>
  <headerFooter>
    <oddHeader>&amp;C&amp;G</oddHeader>
    <oddFooter>&amp;C&amp;F&amp;R&amp;P de &amp;N</oddFooter>
  </headerFooter>
  <rowBreaks count="1" manualBreakCount="1">
    <brk id="174" max="6"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LISTA DE PARTIDAS</vt:lpstr>
      <vt:lpstr>'LISTA DE PARTIDAS'!Área_de_impresión</vt:lpstr>
      <vt:lpstr>'LISTA DE PARTIDAS'!Títulos_a_imprimir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Osiris Fernandez</dc:creator>
  <cp:lastModifiedBy>Osiris Fernandez</cp:lastModifiedBy>
  <dcterms:created xsi:type="dcterms:W3CDTF">2026-09-10T19:25:52Z</dcterms:created>
  <dcterms:modified xsi:type="dcterms:W3CDTF">2026-09-10T21:15:47Z</dcterms:modified>
</cp:coreProperties>
</file>