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17"/>
  <workbookPr defaultThemeVersion="124226"/>
  <mc:AlternateContent xmlns:mc="http://schemas.openxmlformats.org/markup-compatibility/2006">
    <mc:Choice Requires="x15">
      <x15ac:absPath xmlns:x15ac="http://schemas.microsoft.com/office/spreadsheetml/2010/11/ac" url="/Users/LBC/Desktop/Procesos entregados/"/>
    </mc:Choice>
  </mc:AlternateContent>
  <xr:revisionPtr revIDLastSave="1" documentId="8_{0113B3FD-44CB-554F-A0C2-7DD40A4571D4}" xr6:coauthVersionLast="47" xr6:coauthVersionMax="47" xr10:uidLastSave="{6CA14AC7-B601-457C-9220-9E164A75CFE3}"/>
  <bookViews>
    <workbookView xWindow="0" yWindow="660" windowWidth="30240" windowHeight="18980" xr2:uid="{3AA438F1-CB56-B749-A3E4-C427A4A623FC}"/>
  </bookViews>
  <sheets>
    <sheet name="rev jun26" sheetId="1" r:id="rId1"/>
  </sheets>
  <definedNames>
    <definedName name="_F">#REF!</definedName>
    <definedName name="_xlnm._FilterDatabase" localSheetId="0" hidden="1">'rev jun26'!$A$9:$G$315</definedName>
    <definedName name="A">#REF!</definedName>
    <definedName name="Imprimir_área_IM" localSheetId="0">#N/A</definedName>
    <definedName name="Imprimir_títulos_IM" localSheetId="0">#N/A</definedName>
    <definedName name="_xlnm.Print_Area" localSheetId="0">'rev jun26'!$A$1:$H$316</definedName>
    <definedName name="_xlnm.Print_Titles" localSheetId="0">'rev jun26'!$1:$8</definedName>
  </definedNames>
  <calcPr calcId="191028" iterate="1" iterateDelta="1E-4"/>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A233" i="1" l="1"/>
  <c r="G231" i="1"/>
  <c r="G227" i="1"/>
  <c r="A205" i="1"/>
  <c r="A206" i="1" s="1"/>
  <c r="A207" i="1" s="1"/>
  <c r="A208" i="1" s="1"/>
  <c r="A209" i="1" s="1"/>
  <c r="A210" i="1" s="1"/>
  <c r="A211" i="1" s="1"/>
  <c r="A212" i="1" s="1"/>
  <c r="A213" i="1" s="1"/>
  <c r="A214" i="1" s="1"/>
  <c r="A215" i="1" s="1"/>
  <c r="A216" i="1" s="1"/>
  <c r="A217" i="1" s="1"/>
  <c r="A218" i="1" s="1"/>
  <c r="A219" i="1" s="1"/>
  <c r="A220" i="1" s="1"/>
  <c r="A221" i="1" s="1"/>
  <c r="A222" i="1" s="1"/>
  <c r="A223" i="1" s="1"/>
  <c r="A224" i="1" s="1"/>
  <c r="A225" i="1" s="1"/>
  <c r="A192" i="1"/>
  <c r="A196" i="1" s="1"/>
  <c r="A182" i="1"/>
  <c r="A170" i="1"/>
  <c r="A171" i="1" s="1"/>
  <c r="A172" i="1" s="1"/>
  <c r="A173" i="1" s="1"/>
  <c r="A174" i="1" s="1"/>
  <c r="A175" i="1" s="1"/>
  <c r="A176" i="1" s="1"/>
  <c r="A177" i="1" s="1"/>
  <c r="A178" i="1" s="1"/>
  <c r="A179" i="1" s="1"/>
  <c r="A151" i="1"/>
  <c r="A152" i="1" s="1"/>
  <c r="A153" i="1" s="1"/>
  <c r="A154" i="1" s="1"/>
  <c r="A155" i="1" s="1"/>
  <c r="A156" i="1" s="1"/>
  <c r="A157" i="1" s="1"/>
  <c r="A158" i="1" s="1"/>
  <c r="A159" i="1" s="1"/>
  <c r="A160" i="1" s="1"/>
  <c r="A161" i="1" s="1"/>
  <c r="A162" i="1" s="1"/>
  <c r="A163" i="1" s="1"/>
  <c r="A164" i="1" s="1"/>
  <c r="A165" i="1" s="1"/>
  <c r="A166" i="1" s="1"/>
  <c r="A167" i="1" s="1"/>
  <c r="A138" i="1"/>
  <c r="A128" i="1"/>
  <c r="A115" i="1"/>
  <c r="A116" i="1" s="1"/>
  <c r="A117" i="1" s="1"/>
  <c r="A118" i="1" s="1"/>
  <c r="A121" i="1" s="1"/>
  <c r="A123" i="1" s="1"/>
  <c r="G112" i="1"/>
  <c r="G87" i="1"/>
  <c r="A53" i="1"/>
  <c r="A54" i="1" s="1"/>
  <c r="A55" i="1" s="1"/>
  <c r="A56" i="1" s="1"/>
  <c r="A57" i="1" s="1"/>
  <c r="A58" i="1" s="1"/>
  <c r="A65" i="1" s="1"/>
  <c r="A40" i="1"/>
  <c r="A42" i="1" s="1"/>
  <c r="A45" i="1" s="1"/>
  <c r="A12" i="1"/>
  <c r="A18" i="1" s="1"/>
  <c r="A23" i="1" s="1"/>
  <c r="A25" i="1" s="1"/>
  <c r="A32" i="1" s="1"/>
  <c r="G125" i="1" l="1"/>
  <c r="G202" i="1"/>
  <c r="G37" i="1"/>
  <c r="G92" i="1"/>
  <c r="G167" i="1"/>
  <c r="G287" i="1"/>
  <c r="G135" i="1"/>
  <c r="G189" i="1"/>
  <c r="G50" i="1"/>
  <c r="G225" i="1"/>
  <c r="G148" i="1"/>
  <c r="G82" i="1"/>
  <c r="G179" i="1"/>
  <c r="G289" i="1"/>
  <c r="G290" i="1" l="1"/>
  <c r="F297" i="1" s="1"/>
  <c r="F293" i="1" l="1"/>
  <c r="G305" i="1"/>
  <c r="F294" i="1"/>
  <c r="G307" i="1"/>
  <c r="F295" i="1"/>
  <c r="F296" i="1"/>
  <c r="G313" i="1"/>
  <c r="F292" i="1"/>
  <c r="G309" i="1" s="1"/>
  <c r="G299" i="1" l="1"/>
  <c r="G303" i="1" s="1"/>
  <c r="G301" i="1" l="1"/>
  <c r="G315" i="1" s="1"/>
</calcChain>
</file>

<file path=xl/sharedStrings.xml><?xml version="1.0" encoding="utf-8"?>
<sst xmlns="http://schemas.openxmlformats.org/spreadsheetml/2006/main" count="657" uniqueCount="436">
  <si>
    <t xml:space="preserve">CORPORACION DEL ACUEDUCTO Y ALCANTARILLADO DE SANTO DOMINGO </t>
  </si>
  <si>
    <t>***C.A.A.S.D.***</t>
  </si>
  <si>
    <t>Dirección de Ejecución de Proyectos de Inversiones</t>
  </si>
  <si>
    <t>2025-31 DEPI</t>
  </si>
  <si>
    <t xml:space="preserve">PRESUPUESTO: TRABAJOS DE READECUACION Y MANTENIMIENTO PLANTA DE TRATAMIENTO LOS TRES BRAZOS, PROVINCIA SANTO DOMINGO, MUNICIPIO SANTO DOMINGO ESTE. (Departamento Este)                                               </t>
  </si>
  <si>
    <t>No.</t>
  </si>
  <si>
    <t>DESCRIPCION</t>
  </si>
  <si>
    <t>CANTIDAD</t>
  </si>
  <si>
    <t>UD</t>
  </si>
  <si>
    <t>PRECIO RDS</t>
  </si>
  <si>
    <t>COSTO RDS</t>
  </si>
  <si>
    <t>SUB-TOTAL RDS</t>
  </si>
  <si>
    <t>REACONDICIONAMIENTO PLANTA:</t>
  </si>
  <si>
    <t>Trabajos Varios:</t>
  </si>
  <si>
    <t>1.1.1</t>
  </si>
  <si>
    <t>Suministro de módulos de Filtración por decantación tubular (lamela) en PVC de 1 mm para sedimentadores (incl. Estructura de soporte).</t>
  </si>
  <si>
    <t>P3</t>
  </si>
  <si>
    <t>1.1.2</t>
  </si>
  <si>
    <t>Barandas de Protección (base soporte, Pasarela, sustitución de pasamanos, incluye pintura antióxido y pintura final)</t>
  </si>
  <si>
    <t>ML</t>
  </si>
  <si>
    <t>1.1.3</t>
  </si>
  <si>
    <t xml:space="preserve">Reparación de Baranda Pasarela (Incluye pulido, cambio de material y pintura antióxido) </t>
  </si>
  <si>
    <t>1.1.4</t>
  </si>
  <si>
    <t>Limpieza de registro y sustitución de tubería de interconexión del registro a la planta (Incluye movimiento de tierra y reposición de asfalto). "Cubicar desglosado".</t>
  </si>
  <si>
    <t>PA</t>
  </si>
  <si>
    <t>1.1.5</t>
  </si>
  <si>
    <t>Suministro y colocación de Compuerta en desarenador, (pago contra factura).</t>
  </si>
  <si>
    <t>Terminación de Superficie:</t>
  </si>
  <si>
    <t>1.2.1</t>
  </si>
  <si>
    <t>Pintura Acrílica en Área Planta.</t>
  </si>
  <si>
    <t>M2</t>
  </si>
  <si>
    <t>1.2.2</t>
  </si>
  <si>
    <t>Limpieza y pintura de cámara en Planta (con Bomba de Achique).</t>
  </si>
  <si>
    <t>1.2.3</t>
  </si>
  <si>
    <t>Corrección de pañetes en diferentes áreas. (Incluye: techos Cantos y Mochetas en Casetas). Cubicar desglosado.</t>
  </si>
  <si>
    <t>Desarenador:</t>
  </si>
  <si>
    <t>1.3.1</t>
  </si>
  <si>
    <t>Junta de goma para hermetizar compuertas, sello</t>
  </si>
  <si>
    <t>CASETA DE OPERADOR Y BOMBA:</t>
  </si>
  <si>
    <t>1.4.1</t>
  </si>
  <si>
    <t>Pintura exterior (Acrílica azul claro)</t>
  </si>
  <si>
    <t>1.4.2</t>
  </si>
  <si>
    <t>Pintura interior en Techo (Acrílica blanco 00)</t>
  </si>
  <si>
    <t>1.4.3</t>
  </si>
  <si>
    <t>Pintura interior (incluye el Sótano),(Acrílica Azul claro)</t>
  </si>
  <si>
    <t>1.4.4</t>
  </si>
  <si>
    <t>Impermeabilizante de techo</t>
  </si>
  <si>
    <t>1.4.5</t>
  </si>
  <si>
    <t>Pintura de Puertas dobles de aluminio (2 x 2.10)</t>
  </si>
  <si>
    <t>1.4.6</t>
  </si>
  <si>
    <t>Desmonte y limpieza malla ciclónica de Banco de transformadores en techo Caseta Operador.</t>
  </si>
  <si>
    <t>Suministro y Colocación:</t>
  </si>
  <si>
    <t>1.5.1</t>
  </si>
  <si>
    <t xml:space="preserve"> Inodoro </t>
  </si>
  <si>
    <t>1.5.2</t>
  </si>
  <si>
    <t xml:space="preserve"> Lavamanos</t>
  </si>
  <si>
    <t>1.5.3</t>
  </si>
  <si>
    <t xml:space="preserve"> Ducha monomando </t>
  </si>
  <si>
    <t>1.5.4</t>
  </si>
  <si>
    <t>Fregadero ( Incl. Piezas y Mezcladora )</t>
  </si>
  <si>
    <t>1.5.5</t>
  </si>
  <si>
    <t>Llavines para Puertas (Baño, entradas y de salida hacia planta de tratamiento)</t>
  </si>
  <si>
    <t>CASETA DE GENERADOR:</t>
  </si>
  <si>
    <t>Demolición y Reposición de Techo en Hormigón Armado:</t>
  </si>
  <si>
    <t>2.1.1</t>
  </si>
  <si>
    <t>Demolición  techo en hormigón armado; (Con demoledor eléctrico; Incluye Materiales de Protección a Generador (Lona, Plywood, madera y Bote de Materiales).</t>
  </si>
  <si>
    <t xml:space="preserve">PA </t>
  </si>
  <si>
    <t>Hormigón Armado en:</t>
  </si>
  <si>
    <t>2.2.1</t>
  </si>
  <si>
    <t xml:space="preserve">Viga soporte </t>
  </si>
  <si>
    <t>M3</t>
  </si>
  <si>
    <t>2.2.2</t>
  </si>
  <si>
    <t>Losa de techo</t>
  </si>
  <si>
    <t>Terminación:</t>
  </si>
  <si>
    <t>2.3.1</t>
  </si>
  <si>
    <t>Fraguache techo y viga</t>
  </si>
  <si>
    <t>2.3.2</t>
  </si>
  <si>
    <t>Fino techo + impermeabilizante</t>
  </si>
  <si>
    <t>2.3.3</t>
  </si>
  <si>
    <t>Pañete techo y viga</t>
  </si>
  <si>
    <t>2.3.4</t>
  </si>
  <si>
    <t>Pintura</t>
  </si>
  <si>
    <t>2.3.5</t>
  </si>
  <si>
    <t>Area de cuarto de control y transformación escalera de acceso tipo quita miedo en hierro galvanizzado. (Cubicar contra Factura)</t>
  </si>
  <si>
    <t>VARIOS:</t>
  </si>
  <si>
    <t>Puertas dobles de aluminio( 2 x 2.10)</t>
  </si>
  <si>
    <t>Reparación de gabinetes</t>
  </si>
  <si>
    <t>Regado de grava área exterior lateral derecho planta</t>
  </si>
  <si>
    <t>Drenaje Pluvial:</t>
  </si>
  <si>
    <t xml:space="preserve">Suministro y Colocación de parilla 0.80 * 0.80 para protección de drenaje área exterior </t>
  </si>
  <si>
    <t>Rehabilitación de Verja:</t>
  </si>
  <si>
    <t>3.6.1</t>
  </si>
  <si>
    <t xml:space="preserve">Suministro y colocación de alambre tipo trinchera </t>
  </si>
  <si>
    <t>3.6.2</t>
  </si>
  <si>
    <t>Corrección de grietas, (Cubicar desglosado).</t>
  </si>
  <si>
    <t>3.6.3</t>
  </si>
  <si>
    <t>Tape de huecos preparación de grietas en muro perimetral</t>
  </si>
  <si>
    <t>3.6.4</t>
  </si>
  <si>
    <t>Pintura Acrilica Azul Claro en muros perimetral</t>
  </si>
  <si>
    <t>3.6.5</t>
  </si>
  <si>
    <t>Colocación de 4 líneas nuevas de bloques de 6 pulgadas, para levantar 25 metros lineales en muro perimetral derecho.</t>
  </si>
  <si>
    <t>3.6.6</t>
  </si>
  <si>
    <t>Remozamiento puerta de entrada, incluye colocación adicional de rodaje de movimiento en parte inferior a ambos lados, (Cubicar desglosado).</t>
  </si>
  <si>
    <t>Acondicionamiento de área verde</t>
  </si>
  <si>
    <t>3.7.1</t>
  </si>
  <si>
    <t>Suministro y Colocación de:</t>
  </si>
  <si>
    <t>3.7.2</t>
  </si>
  <si>
    <t xml:space="preserve">Grama Natural </t>
  </si>
  <si>
    <t>3.7.3</t>
  </si>
  <si>
    <t>Corte y poda de plantas exitentes. (lncluye limpieza. "Cubicar desglosado").</t>
  </si>
  <si>
    <t>LIMPIEZA Y REPARACION DE REGISTROS DEL SISTEMA DRENAJE PLUVIAL</t>
  </si>
  <si>
    <t>3.8.1</t>
  </si>
  <si>
    <t xml:space="preserve">Limpieza de Registros </t>
  </si>
  <si>
    <t>3.8.2</t>
  </si>
  <si>
    <t>Reconstrucción muro de bloques de 8 pulgadas para registro (2.0 m x 0.60 m)</t>
  </si>
  <si>
    <t>3.8.3</t>
  </si>
  <si>
    <t>Reconstrucción Losa superior para registro (1.20 m x1.20 m)</t>
  </si>
  <si>
    <t>3.8.4</t>
  </si>
  <si>
    <t>Reconstrucción de  registro de (1.0 m x 1.0 m)</t>
  </si>
  <si>
    <t>CONSTRUCCION DE POZO PERFORADO EN Ø10" ENCAMISADO EN Ø12" DE ACERO CON 150 PIES DE PROFUNDIDAD:</t>
  </si>
  <si>
    <t>3.9.1</t>
  </si>
  <si>
    <t>Perforación de pozo en Ø10" a percusión, encamisado en tubería de Ø12",(e=1/4") acero al carbón</t>
  </si>
  <si>
    <t>PL</t>
  </si>
  <si>
    <t>3.9.2</t>
  </si>
  <si>
    <t>Suministro de Tubería de acero de 8" de 1/4" de espesor</t>
  </si>
  <si>
    <t>3.9.3</t>
  </si>
  <si>
    <t>Hincado y Soldadura de tubería Ø8", (e=1/4") acero al carbón</t>
  </si>
  <si>
    <t>3.9.4</t>
  </si>
  <si>
    <t>Ranurado de Tubería</t>
  </si>
  <si>
    <t>3.9.5</t>
  </si>
  <si>
    <t>Suministro de Zapata</t>
  </si>
  <si>
    <t>3.9.6</t>
  </si>
  <si>
    <t>Limpieza y Desarrollo por Pistoneo</t>
  </si>
  <si>
    <t>3.9.7</t>
  </si>
  <si>
    <t>Bote de Lodos</t>
  </si>
  <si>
    <t>3.9.8</t>
  </si>
  <si>
    <t>Aforo de pozo 24 horas (presentar factura)</t>
  </si>
  <si>
    <t>CORTE Y REPOSICION DE:</t>
  </si>
  <si>
    <t>Asfalto</t>
  </si>
  <si>
    <t>Acera</t>
  </si>
  <si>
    <t>Contén</t>
  </si>
  <si>
    <t>Ml</t>
  </si>
  <si>
    <t>CASETA DE GUARDIA</t>
  </si>
  <si>
    <t xml:space="preserve">Fino techo + impermeabilizante                  </t>
  </si>
  <si>
    <t>Pintura acrilica interior, (incluye techo)</t>
  </si>
  <si>
    <t xml:space="preserve">Pintura acrilica exterior </t>
  </si>
  <si>
    <t xml:space="preserve">MANTENIMIENTO A MULTIUSO </t>
  </si>
  <si>
    <t xml:space="preserve">Pintura acrilica interior </t>
  </si>
  <si>
    <t>Pintura de mantenimiento en puerta de entrada Malla Ciclónica              (Color plata)</t>
  </si>
  <si>
    <t>BAÑOS</t>
  </si>
  <si>
    <t>6.4.1</t>
  </si>
  <si>
    <t>Desmonte de cubiculo existente</t>
  </si>
  <si>
    <t>6.5.1</t>
  </si>
  <si>
    <t xml:space="preserve">Fino techo + impermeabilizante, (incluye área de oficina y almacén)                       </t>
  </si>
  <si>
    <t>6.5.2</t>
  </si>
  <si>
    <t xml:space="preserve">Cubiculos </t>
  </si>
  <si>
    <t>6.5.3</t>
  </si>
  <si>
    <t>Puertas polimetal (1.0m x 2.10m)</t>
  </si>
  <si>
    <t>6.5.4</t>
  </si>
  <si>
    <t>Losetas (recubrimiento pared)</t>
  </si>
  <si>
    <t>6.5.5</t>
  </si>
  <si>
    <t xml:space="preserve">Inodoros </t>
  </si>
  <si>
    <t>6.5.6</t>
  </si>
  <si>
    <t>Lavamanos</t>
  </si>
  <si>
    <t>6.5.7</t>
  </si>
  <si>
    <t>Mescladoras</t>
  </si>
  <si>
    <t>6.5.8</t>
  </si>
  <si>
    <t>Tinaco 265gls. (Incluye materiales)</t>
  </si>
  <si>
    <t>6.5.9</t>
  </si>
  <si>
    <t>Sifones, (lavamanos y orinales)</t>
  </si>
  <si>
    <t>Reparación de grietas en paredes, (cubicar desglosado).</t>
  </si>
  <si>
    <t xml:space="preserve">Pintura  interior acrilica </t>
  </si>
  <si>
    <t>Pintura interior techo</t>
  </si>
  <si>
    <t xml:space="preserve">OFICINA Y ALMACEN </t>
  </si>
  <si>
    <t>Pintura acrilica techo</t>
  </si>
  <si>
    <t>Verja Perimetral Muro</t>
  </si>
  <si>
    <t>7.4.1</t>
  </si>
  <si>
    <t xml:space="preserve">Pintura acrilica </t>
  </si>
  <si>
    <t>7.4.2</t>
  </si>
  <si>
    <t>Parqueo y Patio trasero</t>
  </si>
  <si>
    <t>7.5.1</t>
  </si>
  <si>
    <t>Suministro y colocación de Gravillas</t>
  </si>
  <si>
    <t xml:space="preserve">Area Verde </t>
  </si>
  <si>
    <t>7.6.1</t>
  </si>
  <si>
    <t>Deshierbe y poda de Arboles existente, (incluye limpieza y bote )</t>
  </si>
  <si>
    <t>7.6.2</t>
  </si>
  <si>
    <t>Suministro y colocación de Grama natural</t>
  </si>
  <si>
    <t>ELECTRIFICACION PRIMARIA 12.47/7.2KV</t>
  </si>
  <si>
    <t>8.1.1</t>
  </si>
  <si>
    <t>Estructura TR (Transformador Tipo Pad Mounted ,  formado por: transformador de 300KVA, 12470/7200-277/480V en ´´Y´´, trifásico, con Taps de 2.5 ±% de Regulación, Norma (Edeeste- Edesur)</t>
  </si>
  <si>
    <t>8.1.2</t>
  </si>
  <si>
    <t>Accesorios de Instalación del TR  incluye: 3.00 uds  de Cut Out 100 Amps, y 3.00 Pararrayo de 9 KV aislados a 15 KV, 3.00 uds de Fusibles Tipo lamina,  Accesorios de Soporteria, Galvanizados.</t>
  </si>
  <si>
    <t>8.1.3</t>
  </si>
  <si>
    <t>Base de hormigón Armado para transformador de 300KVA Pad Mounted ( 1.20 m x 1.20 . X .0.10m ).</t>
  </si>
  <si>
    <t>8.1.4</t>
  </si>
  <si>
    <t>(A0) Alambre URD #2 C.U. 33% con chaqueta</t>
  </si>
  <si>
    <t>8.1.5</t>
  </si>
  <si>
    <t>Accesorios de Instalación incluye: (Alambre URD:3.00 uds de Elbow Conector, 3 Terminaciones Exterior completa y un Soporte para URD triple,3tuberia pvc de 3''x19', 2cuarva pvc de 3'',2adaptador hembra  pvc de 3'', 2 tapon pvc de 3'', 2Tuberia IMC 3''x10', 1 Curva IMC de 3'', un Condulet  para IMC de 3'', 3 Abrazaderas, tornillos, 3 Armario de N-3R Fibla /Plástico (400x300x200), hay que dejar de reserva una tuberia vacia de pvc de 3'' desde el poste hasta la pared y entaponada</t>
  </si>
  <si>
    <t>8.1.6</t>
  </si>
  <si>
    <t>Uso de Grua para transporte e Izaje deTransformadores</t>
  </si>
  <si>
    <t>VIAJE</t>
  </si>
  <si>
    <t>8.1.7</t>
  </si>
  <si>
    <t xml:space="preserve">Mano de Obra Electrificación Primaria y desmonte de la electificación existente. </t>
  </si>
  <si>
    <t>ELECTRIFICACION SECUNDARIA 277/480 V, SUMINISTRO Y COLOCACIO: EQUIPOS DE MANIOBRA, PROTECCION, ALIMENTADORES ELECCTRICOS Y EXTERIOR</t>
  </si>
  <si>
    <t>EQUIPOS DE MANIOBRA Y PROTECCION Y EXTERIOR</t>
  </si>
  <si>
    <t>9.1.1</t>
  </si>
  <si>
    <t>Transformador seco de 30KVA , Estrella 480/277V-120/208V. Incluye mano de Obra de Instalación.</t>
  </si>
  <si>
    <t>9.1.2</t>
  </si>
  <si>
    <t>Panel de Breaker monofásico tipo TLM2012, incluye: 11 Brk 15A/1 G.; 4 Brk 20A/1 G.; 1 Brk 20A/2 G. Incluye mano de In Obra Instalación y desmonte de lo existente.</t>
  </si>
  <si>
    <t>9.1.3</t>
  </si>
  <si>
    <t>Centro de control para 8uds de Aireadores  25 HP (15Kw), Mediante Variadores de Frecuencia, Equipados con Main Breaker, Puerto de Comunicación tipo RS485J, Luces Pilotos, Voltímetro, Amperímetro, transformador para Controles, Ventilador, embarrado y conectores en cobre para 100% de la carga, gabinete general de tamaño apropiado, NEMA-3R, Incluye mano de Obra Instalación y desmonte de lo existente).</t>
  </si>
  <si>
    <t>9.1.4</t>
  </si>
  <si>
    <t>Panel de Control de 5.5 HP (4.1 Kw) para control de  Electrobomba Tipo Dry Pit  
Modelo: PX1-80-4 Mediante Variadores de Frecuencia (VFD), Input 3ph/320480V/Output /0-480V, Salida análoga 0-10V/0-20mA, Relay Output, Terminal de entrada, Contactor para Breaker,  Con Main Breaker, Puerto de Comunicación Tipo RS485J,  Luces Pilotos, Voltímetro, Amperímetro, Transformador Para Controles y Ventilador.</t>
  </si>
  <si>
    <t>9.1.5</t>
  </si>
  <si>
    <t>Panel eléctrico combinado ( arrancador magnético y breaker industrial ) sizes 5, relevador de sobrecarga a ajustable, rango 40-67, breaker de 100 amp, 3Ø a 600v, supresor de picos (apartarrayos secundarios ), pulsador de arranque/parada, luces indicadoras en gabinete nema 3R,Control de nivel para pozo, 460V, con par de electrodos para motor sumergible de 10HP,460V,3F, 60HZ</t>
  </si>
  <si>
    <t>9.1.6</t>
  </si>
  <si>
    <t>Aireador Flotante Equipado con Flotador Marca: SCM Modelo:AGV25, Para ser instalado a Reactor con Profundidad efectiva de 3- 6 metros, Equipado con Motor Eléctrico de 25 HP (18Kw)/3 ph/460V/IP/55/IE3/60hz. Equipado con Flotador de 1600 mm de Diámetro.  Incluye Kit de  3 mosquetones, 3 muelles de amarre, 6 dedales de acero ø 6 mm, 18 bornes ø 6 mm. Cuerda de anclaje de 6 mm - 133 hilos AISI316. SOTR = 28 kg/hr.</t>
  </si>
  <si>
    <t>9.1.7</t>
  </si>
  <si>
    <t>Electrobomba Dry Pit PXFlow Modelo: PX2-153, Para Bombeo de Aguas Residuales en Cárcamo Tipo Seco con Capacidad de Bombeo de 500 GPM contra 25 Pies de TDH con succión/Descarga de 6 pulgadas, Acoplada a Motor eléctrico de 5.5HP/3ph/460V/8.3A/60hz/Ef. 73.1%.</t>
  </si>
  <si>
    <t>9.1.8</t>
  </si>
  <si>
    <t>Electrobomba sumergible modelo: (SP30-4) de 4 etapas, descarga en Ø2", con cheque integra, capacidad 100 GPM vs 150' TDH,  acoplada a motor sumergible de 10 HP, 460V, trifásico, 3,450 RPM para una profundidad de 155 pies, NEs, ND</t>
  </si>
  <si>
    <t>9.1.9</t>
  </si>
  <si>
    <t>Mano de obra Instalación de Aireador Flotante</t>
  </si>
  <si>
    <t>9.1.10</t>
  </si>
  <si>
    <t>Remoción de los aireadores existentes</t>
  </si>
  <si>
    <t>ALIMENTADORES ELECTRICOS:</t>
  </si>
  <si>
    <t>(A1) 40 PL, Alimentadores desde transformador 300KVA hasta Transfer de 400 Amps. 3 F, 480V 60 Hz., formado por de 6  Alambre THHN AWG # 2/0 S.T. para 3 fases y  Alimentadores THHN AWG  # 1/0 , en 2 Tubería IMC  de 3". Incluye mano de Obra instalación y desmonte de lo existente.</t>
  </si>
  <si>
    <r>
      <t xml:space="preserve"> ITA de 400 Amps. 3 F, 480V 60 Hz. Nema -1, Interruptor de transferencia autom</t>
    </r>
    <r>
      <rPr>
        <sz val="14"/>
        <rFont val="Calibri"/>
        <family val="2"/>
      </rPr>
      <t>á</t>
    </r>
    <r>
      <rPr>
        <sz val="14"/>
        <rFont val="Arial"/>
        <family val="2"/>
      </rPr>
      <t>tico, incluye Main de 400 Amp.  480V, con disparo ajustable. Incluye mano de Obra de Instalación y de desmonte de lo existente</t>
    </r>
  </si>
  <si>
    <t>(A2) 25 PL, Alimentadores desde transformador de 300 kva hasta transformador de 25KVA hasta monofásico 480V. 120/240V 60 HZ.  Sumergido en aceite mineral, 2.5% de Regulación. , z. ,formado por de 2   Alambre THHN AWG # 8 S.T.para 2 fases y 1 Alimentadores THHN AWG  # 10 , en 1 Tubería Liquid Light  de 1".</t>
  </si>
  <si>
    <t>(A3) 40 PL Alimentadores desde transformador de 25KVA hasta monofásico 480V. 120/240V 60 HZ.  hasta panel TLM 1212 de iluminación  , z. ,formado por de 2   Alambre THHN AWG # 4 S.T.para 2 fases y 1 Alimentador THHN AWG  # 6  y 1 Alimentador alambre #10 , en 1 Tubería Liquid Light  de 1 1/2". Incluye mano de Obra Instalación y de desmonte de lo existente.</t>
  </si>
  <si>
    <t xml:space="preserve">Alimentador eléctrico de baja tensión desde CCM  hasta  Mtr-1 compuesto  por : 1Cable Sumergible con forro de goma AWG No. 8/4 hilos, 75º 600V UL 84  en tubería Ø1" de acero inox.(304 o 316),estructuras de sujeción, registro y accesorios .  </t>
  </si>
  <si>
    <t xml:space="preserve">Alimentador eléctrico de baja tensión desde CCM  hasta  Mtr-2 compuesto  por : 1Cable Sumergible con forro de goma AWG No. 8/4 hilos, 75º 600V UL 84  en tubería Ø1" de acero inox.(304 o 316),estructuras de sujeción, registro y accesorios .  </t>
  </si>
  <si>
    <t xml:space="preserve">Alimentador eléctrico de baja tensión desde CCM  hasta  Mtr-3 compuesto  por : 1Cable Sumergible con forro de goma AWG No. 8/4 hilos, 75º 600V UL 84  en tubería Ø1" de acero inox.(304 o 316),estructuras de sujeción, registro y accesorios .  </t>
  </si>
  <si>
    <t xml:space="preserve">Alimentador eléctrico de baja tensión desde CCM  hasta  Mtr-4 compuesto  por : 1Cable Sumergible con forro de goma AWG No. 8/4 hilos, 75º 600V UL 84  en tubería Ø1" de acero inox.(304 o 316),estructuras de sujeción, registro y accesorios .  </t>
  </si>
  <si>
    <t xml:space="preserve">Alimentador eléctrico de baja tensión desde CCM  hasta  Mtr-5 compuesto  por : 1Cable Sumergible con forro de goma AWG No. 8/4 hilos, 75º 600V UL 84  en tubería Ø1" de acero inox.(304 o 316),estructuras de sujeción, registro y accesorios .  </t>
  </si>
  <si>
    <t xml:space="preserve">Alimentador eléctrico de baja tensión desde CCM  hasta  Mtr-6 compuesto  por : 1Cable Sumergible con forro de goma AWG No. 8/4 hilos, 75º 600V UL 84  en tubería Ø1" de acero inox.(304 o 316),estructuras de sujeción, registro y accesorios .  </t>
  </si>
  <si>
    <t xml:space="preserve">Alimentador eléctrico de baja tensión desde CCM  hasta  Mtr-7 compuesto  por : 1Cable Sumergible con forro de goma AWG No. 8/4 hilos, 75º 600V UL 84  en tubería Ø1" de acero inox.(304 o 316),estructuras de sujeción, registro y accesorios .  </t>
  </si>
  <si>
    <t xml:space="preserve">Alimentador eléctrico de baja tensión desde CCM  hasta  los Paneles de Control  de las  Electrobomba Tipo Dry Pit   compuesto  por : 6 cables AWG No.8 THW (fases,) 2cables AWG No.6 THW (neutro) en tubería imc de Ø¾", registro, estructuras de sujeción y accesorios </t>
  </si>
  <si>
    <t xml:space="preserve">Alimentador eléctrico de baja tensión desde CCM  hasta el Panel de control de la electrobomba sumergible compuesto  por : 3 cables AWG No.8 THW (fases,) 1cables AWG No.6 THW (neutro) en tubería imc/PVC de Ø¾", registro, estructuras de sujeción y accesorios </t>
  </si>
  <si>
    <t xml:space="preserve">Alimentador eléctrico de baja tensión desde el Panel de control electrobomba sumergible hasta electrobomba sumergible compuesto  por : 1Cable Sumergible AWG No. 8/4 hilos, 75º 600V UL 84 en tubería imc/PVC de Ø2", registro, estructuras de sujeción y accesorios </t>
  </si>
  <si>
    <t>Alimentador eléctrico de baja tensión desde Panel de Breaker monofásico  hasta las 4-poste de perfil cuad. en el tramo-1 compuesto  por : 1 Alambre Vinyl Std Uf No.8/3hilos en tubería  de Ø¾" de acero, registro, estructuras de sujeción y accesorios inox.</t>
  </si>
  <si>
    <t>Alimentador eléctrico de baja tensión desde Panel de Breaker monofásico  hasta las 4-poste de perfil cuad. en el tramo-2 compuesto  por : 1 Alambre Vinyl Std Uf No.8/3hilos en tubería  de Ø¾" de acero, registro, estructuras de sujeción y accesorios inox.</t>
  </si>
  <si>
    <t>ELECTRIFICACION EXTERIOR:</t>
  </si>
  <si>
    <t xml:space="preserve">Poste con perfil cuad. galv. de 4"x4"x20' con base de 8.6"x8.6", registro 2"x2" y brazo p/ lampara de Ø2"x6' </t>
  </si>
  <si>
    <t>Lampara Tipo Cobra Lamp. de calle LED 150W 120/277V 15000lm B47776-1 IP-65, incluye, Brazo de 6' 25 pl cable de goma 2.5/3 y mano de Obra de Instalación.</t>
  </si>
  <si>
    <t>Reposición de Lampara Tipo Cobra Lamp. de calle LED 150W 120/277V 15000lm B47776-1 IP-65, incluye, Brazo de 6' 25 pl cable de goma 2.5/3 y mano de Obra de Instalación.</t>
  </si>
  <si>
    <t xml:space="preserve">Reposición de Lampara Tipo Cobra Led 200W 100/277V, incluye mano de Obra de Instalación. </t>
  </si>
  <si>
    <t>Reposición de Alimentador tríplex # 2, Lampara  tipo Cobra Led 200W 100/277V,incluye: (mano de Obra de Instalación)</t>
  </si>
  <si>
    <t>Suministro de Poste HA 25 PL incluye: ( Transporte e Izaje y Obra de Instalación)</t>
  </si>
  <si>
    <t>Salida de Toma dobles W/P  de 120V/20 Amperes, en  25 PL de cable de Goma 2.5mm/3 en Poste existente de H. A.</t>
  </si>
  <si>
    <t>Reposición de Luces. Incluye Bombillo 6400K 12W 120V</t>
  </si>
  <si>
    <t>Reposición de Accesorios de Toma doble120V. Incluye (mano de Obra de Instalación)</t>
  </si>
  <si>
    <t>Reposición de Accesorios de Interruptor, incluye: (mano de Obra de Instalación)</t>
  </si>
  <si>
    <t>PLANTA ELECTRICA</t>
  </si>
  <si>
    <t>12.1.1</t>
  </si>
  <si>
    <t>Interruptor de Transfrerencia automatica (ITA) 4T. SCH, 400A, 3F, 480/277V, 3H, 60HZ,en gabinete metálico NEMA 1,conteniendo: 2 contactores magnéticos Schneider eléctrica de 400AMP, 1sensor de alto-bajo Volt, 3f, 4 temporizadores (TDEN,TDNE,TDEC,TDES) Schneider eléctrica, 2luces pilotos (NORMAL-EMERG.), 1selector switch de 3 pos. (M-A-P), enclavamiento mecánico para contactores,1juego de fusibles de protección, 2 transforamdores de control 200VA, enclavamiento eléctrico, acc. de control, embarrado y conectores en cobre para 100% de la carga, gabinete general de tamaño apropiado</t>
  </si>
  <si>
    <t>12.1.2</t>
  </si>
  <si>
    <t>Reposición de Luces de Pared. Incluye Bombillo 6400K 12W 120V</t>
  </si>
  <si>
    <t>12.1.3</t>
  </si>
  <si>
    <t>Salida Movil de Toma dobles W/P  de 120V/20 Amperes en  15 PL de cable de Goma 2.5mm/3</t>
  </si>
  <si>
    <t>12.1.4</t>
  </si>
  <si>
    <t>Reposición de Mantenedor de banco de Bateria  a 12/24 V DC 4  Amps. Incluye mano de Obra de Instalación</t>
  </si>
  <si>
    <t>12.1.5</t>
  </si>
  <si>
    <r>
      <t>Reposición Banco de Batería a 24 V DC formado por: 2 Baterías de 27/12V DC, 3 PL  Cable Multifaria # 4/0, 2 Cabezote para Batería de cami</t>
    </r>
    <r>
      <rPr>
        <sz val="14"/>
        <color indexed="8"/>
        <rFont val="Arial"/>
        <family val="2"/>
      </rPr>
      <t>ón  para cable  # 2/0. Incluye mano de Obra de Instalación y desmonte de lo existente.</t>
    </r>
  </si>
  <si>
    <t>12.1.6</t>
  </si>
  <si>
    <t>Mantenimiento Generador existente de 350KW, 460V, 3F, 60Hz, encapsulado (silencioso) a 1800RPM, con breaker integrado de 400AMP, con disparo ajustado.</t>
  </si>
  <si>
    <t>12.1.7</t>
  </si>
  <si>
    <t>Mantenimiento completo del sistema de combustible del Generador existente de 350KW, 460V, 3F, 60Hz</t>
  </si>
  <si>
    <t>PLANTA DE TRATAMIENTO</t>
  </si>
  <si>
    <t>Trabajos Preliminares</t>
  </si>
  <si>
    <t>13.1.1</t>
  </si>
  <si>
    <t>Limpiezas:</t>
  </si>
  <si>
    <t>13.1.2</t>
  </si>
  <si>
    <t>Desmonte de motores (parte baja caseta laboratorio). Cortado con soldadura</t>
  </si>
  <si>
    <t>13.1.3</t>
  </si>
  <si>
    <t>Extracción de materiales sólidos dentro de planta (incl. Brigada de macos y equipo pesado)</t>
  </si>
  <si>
    <t>Materiales y equipos de Bombas de Lodos :</t>
  </si>
  <si>
    <t>13.2.1</t>
  </si>
  <si>
    <t>Suministro  y Colocación de:</t>
  </si>
  <si>
    <t>13.2.1.1</t>
  </si>
  <si>
    <t>Válvula de Compuerta de 6 pulgadas de Vástago Ascendente, Platillada ANSI 150 En Ambos Extremos, Galleta Encapsulada en Goma y eje en Acero Inoxidable.</t>
  </si>
  <si>
    <t>13.2.1.2</t>
  </si>
  <si>
    <t>Niple Platillado de 6 pulgadas de Diámetro en Acero ASTM A36 para Interconexión de Válvula de Aguas residuales.</t>
  </si>
  <si>
    <t>13.2.1.3</t>
  </si>
  <si>
    <t>Válvula Tipo Cheque de Bola para Aguas Residuales de 6 pulgadas ANSI 150.Ref.:Rehabilitación Planta de Tratamiento Los Tres Brazos.</t>
  </si>
  <si>
    <t>13.2.1.4</t>
  </si>
  <si>
    <t xml:space="preserve">Tornillos acero inoxidable de  5/8''x 3 1/2'' con tuerca y arandela </t>
  </si>
  <si>
    <t>13.2.1.5</t>
  </si>
  <si>
    <r>
      <t>Materiales menores, (</t>
    </r>
    <r>
      <rPr>
        <b/>
        <sz val="14"/>
        <rFont val="Arial"/>
        <family val="2"/>
      </rPr>
      <t>pago contra factura</t>
    </r>
    <r>
      <rPr>
        <sz val="14"/>
        <rFont val="Arial"/>
        <family val="2"/>
      </rPr>
      <t xml:space="preserve"> )</t>
    </r>
  </si>
  <si>
    <t xml:space="preserve"> CONSTRUCCION DE DESCARGA: </t>
  </si>
  <si>
    <t>Cable de acero forrado en plástico 1/4" , incluye grilletes</t>
  </si>
  <si>
    <t>Inductor de flujo de Ø6"</t>
  </si>
  <si>
    <t>Tubería para columna de  Ø3" x 10' HN, con roscas y  coupling NPT</t>
  </si>
  <si>
    <t>Cabezal de, descarga tipo cuello de ganso Ø3", roscado en un extremo y platillado en el otro extremo</t>
  </si>
  <si>
    <t>Base de hormigón para soporte del cabezal de la bomba sumergible</t>
  </si>
  <si>
    <t>Niple de Ø3" x 12"  HN, platillado en un extremo</t>
  </si>
  <si>
    <t>Junta dresser Ø3", acero</t>
  </si>
  <si>
    <t>Niple de Ø3" x 12" HN, doblemente platillado</t>
  </si>
  <si>
    <t>Niple de Ø3" x 12", HN, platillado en un extremo</t>
  </si>
  <si>
    <t>Tee Ø3" xØ3" x Ø2" HN, platillada en todos los extremos</t>
  </si>
  <si>
    <t>Válvula de retención (check) Ø3" HF, platillada</t>
  </si>
  <si>
    <t>Válvula de compuerta Ø3", HF, platillada, vástago ascendente</t>
  </si>
  <si>
    <t>Válvula de compuerta Ø2", HF, platillada, vástago ascendente</t>
  </si>
  <si>
    <t>Válvula check vertical Ø3", HD, roscada</t>
  </si>
  <si>
    <t>Zeta Ø3" x 2 mts de desarrollo, acero platillado en un extremo</t>
  </si>
  <si>
    <t>Tornillos 5/8" x 3' galvanizados, incluye; tuercas y arandelas</t>
  </si>
  <si>
    <t>Instalación completa de ventosa Ø3/4"</t>
  </si>
  <si>
    <t>Instalación manométrica con manómetro sumergido en glicerina de 0 a 200 psi</t>
  </si>
  <si>
    <t>Pintura de Descarga</t>
  </si>
  <si>
    <t>Uso de grúa para instalación de equipos de bombeo</t>
  </si>
  <si>
    <t xml:space="preserve">Mano de Obra Instalación </t>
  </si>
  <si>
    <t>INTERCONEXION DE POZO AL SISTEMA DE LIMPIEZA DE LA PLANTA (Cubicar desglosado).</t>
  </si>
  <si>
    <t>MANTENIMIENTO A SERVICIO EXISTENTE PARA AGUA POTABLE Y AGUAS RESIDUALES</t>
  </si>
  <si>
    <t>Mantenimiento de sistema aguas residuales con hidrovactor de 9,000 a 13,000 galones o superior para limpieza de canalizaciones, registros y similares</t>
  </si>
  <si>
    <t>Hr</t>
  </si>
  <si>
    <t xml:space="preserve">Mantenimiento de los sistemas instalados (eléctricos, electromécanicos, edificaciones, drenaje y agua potable). </t>
  </si>
  <si>
    <t>mes</t>
  </si>
  <si>
    <t>CONSTRUCCION POZO TUBULAR (2 Und)</t>
  </si>
  <si>
    <t>Perforación y Aforo</t>
  </si>
  <si>
    <t>17.1.1</t>
  </si>
  <si>
    <t>Perforacion de pozo 14" por percusión</t>
  </si>
  <si>
    <t>pies</t>
  </si>
  <si>
    <t>17.1.2</t>
  </si>
  <si>
    <t>Encamisado de tuberia de Ø14"-12" Acero</t>
  </si>
  <si>
    <t>17.1.3</t>
  </si>
  <si>
    <t>Ranurado de tubería de Ø14"-12" Acero</t>
  </si>
  <si>
    <t>17.1.4</t>
  </si>
  <si>
    <t>Sumininstro de tuberia Ø12" Acero, e= 1/4".</t>
  </si>
  <si>
    <t>17.1.5</t>
  </si>
  <si>
    <t>Limpieza y desarrollo por pistoneo</t>
  </si>
  <si>
    <t>17.1.6</t>
  </si>
  <si>
    <t>Aforo de Pozo de Ø10" Acero 24 Horas</t>
  </si>
  <si>
    <t>17.1.17</t>
  </si>
  <si>
    <t>17.1.18</t>
  </si>
  <si>
    <t>Bote de Materiales</t>
  </si>
  <si>
    <t>Equipamiento</t>
  </si>
  <si>
    <t>17.2.1</t>
  </si>
  <si>
    <t>Cheque Horizontal de 4"</t>
  </si>
  <si>
    <t>17.2.2</t>
  </si>
  <si>
    <t>Electrobomba sumergible de 300 G.P.M. 270' TDH a 3450 R.P.M acoplada a motor sumergible de 30 HP 460V Trifásico</t>
  </si>
  <si>
    <t>17.2.3</t>
  </si>
  <si>
    <t>Suministro de Variador de Frecuencia (VDF) de capacidad 50HP, 480V, Trifásico, Protección IP23</t>
  </si>
  <si>
    <t>17.2.4</t>
  </si>
  <si>
    <t>Instalación de Variador de Frecuencia (VDF)</t>
  </si>
  <si>
    <t>17.2.5</t>
  </si>
  <si>
    <t>Sistema de puesta a tierra con cable #2/0 con varillas de cobre 5/8"x6', con barra de cobre 1/4"x3"x12", registro 10"x10"</t>
  </si>
  <si>
    <t>17.2.6</t>
  </si>
  <si>
    <t>Cable Sumergible 6/4 Hilos</t>
  </si>
  <si>
    <t>Pies</t>
  </si>
  <si>
    <t>17.2.7</t>
  </si>
  <si>
    <t>Alambre  14/2 Hilos Para control de nivel</t>
  </si>
  <si>
    <t>17.2.8</t>
  </si>
  <si>
    <t>Tubería Para Columna 4" x 10" C/Coupling</t>
  </si>
  <si>
    <t>17.2.9</t>
  </si>
  <si>
    <t>Cabezal de descarga Tipo Cuello de Ganzo 4"</t>
  </si>
  <si>
    <t>17.2.10</t>
  </si>
  <si>
    <t>inductor de Flujo 6"</t>
  </si>
  <si>
    <t>17.2.11</t>
  </si>
  <si>
    <t>Cheque Vertical 4"</t>
  </si>
  <si>
    <t>17.2.12</t>
  </si>
  <si>
    <t>Válvula de compuerta 3" Platillada</t>
  </si>
  <si>
    <t>17.2.13</t>
  </si>
  <si>
    <t>Válvula de compuerta 4" Platillada</t>
  </si>
  <si>
    <t>17.2.14</t>
  </si>
  <si>
    <t>Tornillos 5/8" x 3' galvanizados</t>
  </si>
  <si>
    <t>17.2.15</t>
  </si>
  <si>
    <t>Niple H.G. 4" x 8' Platillado</t>
  </si>
  <si>
    <t>17.2.16</t>
  </si>
  <si>
    <t>Niple H.G. 4" x 12'</t>
  </si>
  <si>
    <t>17.2.17</t>
  </si>
  <si>
    <t>Niple H.G.3" x 12'</t>
  </si>
  <si>
    <t>17.2.18</t>
  </si>
  <si>
    <t>Tee H.G. 4"x 3" x 12"</t>
  </si>
  <si>
    <t>17.2.19</t>
  </si>
  <si>
    <t>Codo H.G. 4" x 45°</t>
  </si>
  <si>
    <t>17.2.20</t>
  </si>
  <si>
    <t>Instalación Manométrica con Manómetro Sumergido En Glicerina  con sus accesorios</t>
  </si>
  <si>
    <t>17.2.21</t>
  </si>
  <si>
    <t>17.2.22</t>
  </si>
  <si>
    <t>Mano de Obra Instalación</t>
  </si>
  <si>
    <t>Sistema de Cloración</t>
  </si>
  <si>
    <t>17.3.1</t>
  </si>
  <si>
    <t>Sistema de Cloración para cloración mediante Cloro Gas, sistema para capacidad máxima de 25 PPD y rango de 0-25 libras por día, el Kit Incluye: (1) Regulador de Cloro Gas por Vacío Modelo 500 para ser montado directamente en cilindro de 150 libras, (1) Eyector EJ-1000, Tubería (1) Llave para cierre de cilindro y
(1) Paquete de accesorios y (1) Manual de operación.</t>
  </si>
  <si>
    <t>17.3.2</t>
  </si>
  <si>
    <t>Cilindro para cloro gas de 150 libras diámetro 232 mm, altura 1450 mm, presión de trabajo de 150 bar, ISO 9809</t>
  </si>
  <si>
    <t>17.3.3</t>
  </si>
  <si>
    <t>Sherwood, #1210-B3, 3/4´´ Cylinder Valve, Fuse Plug, Garlock Packing, CL-3</t>
  </si>
  <si>
    <t>17.3.4</t>
  </si>
  <si>
    <t>Electrobomba booster de capacidad de 1 HP 230v monofasica Marca Flint &amp; Walling de fabricacion americana</t>
  </si>
  <si>
    <t>17.3.5</t>
  </si>
  <si>
    <t>Panel de control con arrancador magnético, 1HP, 230V, 1F, 60HZ combinado automatico manual</t>
  </si>
  <si>
    <t>17.3.6</t>
  </si>
  <si>
    <t>Llenado de Cilindros</t>
  </si>
  <si>
    <t>17.3.7</t>
  </si>
  <si>
    <t>Piezas PVC-SCH-80 y Accesorios P/succión e inyección cloro.</t>
  </si>
  <si>
    <t>17.3.8</t>
  </si>
  <si>
    <t>Caja de Breakers 2/4 circuito</t>
  </si>
  <si>
    <t>17.3.9</t>
  </si>
  <si>
    <t>Interruptor Simple 110v</t>
  </si>
  <si>
    <t>17.3.10</t>
  </si>
  <si>
    <t>Tomacorriente 110v</t>
  </si>
  <si>
    <t>17.3.11</t>
  </si>
  <si>
    <t>Salida  Cenital con roseta de porcelana y bombillo</t>
  </si>
  <si>
    <t>17.3.12</t>
  </si>
  <si>
    <t>Mano de Obra</t>
  </si>
  <si>
    <t>Obra civil y generales</t>
  </si>
  <si>
    <t xml:space="preserve">Construcción caseta operación pozo de agua. Superficie minima 28m2. Separación de equipamiento electrico, mecanico, controles y cloro. </t>
  </si>
  <si>
    <t>Construcción base para transformador eléctrico</t>
  </si>
  <si>
    <t>Construcción verja malla ciclónica</t>
  </si>
  <si>
    <t>Letreros, rotulos, señalización interior y similares</t>
  </si>
  <si>
    <t>Area verde y paisajismo</t>
  </si>
  <si>
    <t>Construcción de muro bajo para verja en malla ciclónica</t>
  </si>
  <si>
    <t>17.1.7</t>
  </si>
  <si>
    <t>Suministro y colocación de grava para adecuación area circundante</t>
  </si>
  <si>
    <t>17.1.8</t>
  </si>
  <si>
    <t>Corte de árboles, limpieza de espacio construcción pozo, nivelación terreno y similar</t>
  </si>
  <si>
    <t>17.1.9</t>
  </si>
  <si>
    <t>Limpieza final y continua pozos</t>
  </si>
  <si>
    <t xml:space="preserve">SUB-TOTAL </t>
  </si>
  <si>
    <t>SUB-TOTAL GENERAL</t>
  </si>
  <si>
    <t>DIRECCION TECNICA</t>
  </si>
  <si>
    <t>GASTOS ADMINISTRATIVOS</t>
  </si>
  <si>
    <t>TRANSPORTE</t>
  </si>
  <si>
    <t>SEGUROS Y FIANZA</t>
  </si>
  <si>
    <t>LEY # 6/86</t>
  </si>
  <si>
    <t>SUPERVISION C.A.A.S.D.</t>
  </si>
  <si>
    <t xml:space="preserve"> </t>
  </si>
  <si>
    <t>TOTAL DE GASTOS INDIRECTOS</t>
  </si>
  <si>
    <t>SUB-TOTAL GENERAL EN RD$</t>
  </si>
  <si>
    <t>CUENCA HIDROGRAFICA</t>
  </si>
  <si>
    <t>EQUIPAMIENTO CAASD</t>
  </si>
  <si>
    <t>CODIA</t>
  </si>
  <si>
    <t>ITBIS (18% DE DIRECCION TECNICA)</t>
  </si>
  <si>
    <t xml:space="preserve">TRANSPORTE DE EQUIPOS PESADOS </t>
  </si>
  <si>
    <t>IMPREVISTOS</t>
  </si>
  <si>
    <t>TOTAL GENERAL A CONTRATAR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</si>
</sst>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64" formatCode="_(* #,##0.00_);_(* \(#,##0.00\);_(* &quot;-&quot;??_);_(@_)"/>
    <numFmt numFmtId="165" formatCode="0.00_)"/>
    <numFmt numFmtId="166" formatCode="&quot;RD$&quot;#,##0.00_);\(&quot;RD$&quot;#,##0.00\)"/>
    <numFmt numFmtId="167" formatCode="#,##0.0"/>
    <numFmt numFmtId="168" formatCode="&quot;$&quot;#,##0.00"/>
    <numFmt numFmtId="169" formatCode="_(* #,##0.00_);_(* \(#,##0.00\);_(* \-??_);_(@_)"/>
    <numFmt numFmtId="170" formatCode="#,##0.#\.#&quot;.-&quot;"/>
    <numFmt numFmtId="171" formatCode="_-* #,##0.00_-;\-* #,##0.00_-;_-* \-??_-;_-@_-"/>
    <numFmt numFmtId="172" formatCode="#,##0.#&quot;.-&quot;"/>
    <numFmt numFmtId="173" formatCode="0.0%"/>
    <numFmt numFmtId="174" formatCode="_(\$* #,##0.00_);_(\$* \(#,##0.00\);_(\$* \-??_);_(@_)"/>
    <numFmt numFmtId="175" formatCode="_-* #,##0.00\ _€_-;\-* #,##0.00\ _€_-;_-* \-??\ _€_-;_-@_-"/>
    <numFmt numFmtId="176" formatCode="_-* #,##0.00\ _€_-;\-* #,##0.00\ _€_-;_-* &quot;-&quot;??\ _€_-;_-@_-"/>
  </numFmts>
  <fonts count="17">
    <font>
      <sz val="12"/>
      <name val="Arial"/>
      <family val="2"/>
    </font>
    <font>
      <sz val="12"/>
      <name val="Arial"/>
      <family val="2"/>
    </font>
    <font>
      <b/>
      <sz val="14"/>
      <name val="Arial"/>
      <family val="2"/>
    </font>
    <font>
      <sz val="10"/>
      <name val="Arial"/>
      <family val="2"/>
    </font>
    <font>
      <sz val="14"/>
      <name val="Arial"/>
      <family val="2"/>
    </font>
    <font>
      <sz val="14"/>
      <color rgb="FFFF0000"/>
      <name val="Arial"/>
      <family val="2"/>
    </font>
    <font>
      <b/>
      <sz val="14"/>
      <color rgb="FFFF0000"/>
      <name val="Arial"/>
      <family val="2"/>
    </font>
    <font>
      <sz val="14"/>
      <color theme="1"/>
      <name val="Arial"/>
      <family val="2"/>
    </font>
    <font>
      <sz val="10"/>
      <name val="Courier New"/>
      <family val="3"/>
    </font>
    <font>
      <sz val="14"/>
      <name val="Calibri"/>
      <family val="2"/>
    </font>
    <font>
      <sz val="14"/>
      <name val="Times New Roman"/>
      <family val="1"/>
    </font>
    <font>
      <sz val="14"/>
      <color indexed="8"/>
      <name val="Arial"/>
      <family val="2"/>
    </font>
    <font>
      <sz val="10"/>
      <name val="Arial"/>
      <family val="2"/>
      <charset val="1"/>
    </font>
    <font>
      <sz val="14"/>
      <color rgb="FF000000"/>
      <name val="Arial"/>
      <family val="2"/>
    </font>
    <font>
      <b/>
      <sz val="14"/>
      <color rgb="FF000000"/>
      <name val="Arial"/>
      <family val="2"/>
    </font>
    <font>
      <b/>
      <sz val="14"/>
      <color indexed="8"/>
      <name val="Arial"/>
      <family val="2"/>
    </font>
    <font>
      <sz val="14"/>
      <color rgb="FF00B0F0"/>
      <name val="Arial"/>
      <family val="2"/>
    </font>
  </fonts>
  <fills count="7">
    <fill>
      <patternFill patternType="none"/>
    </fill>
    <fill>
      <patternFill patternType="gray125"/>
    </fill>
    <fill>
      <patternFill patternType="solid">
        <fgColor theme="4" tint="0.59999389629810485"/>
        <bgColor indexed="64"/>
      </patternFill>
    </fill>
    <fill>
      <patternFill patternType="solid">
        <fgColor theme="0"/>
        <bgColor indexed="64"/>
      </patternFill>
    </fill>
    <fill>
      <patternFill patternType="solid">
        <fgColor indexed="9"/>
        <bgColor indexed="64"/>
      </patternFill>
    </fill>
    <fill>
      <patternFill patternType="solid">
        <fgColor theme="4" tint="0.59999389629810485"/>
        <bgColor indexed="9"/>
      </patternFill>
    </fill>
    <fill>
      <patternFill patternType="solid">
        <fgColor theme="0"/>
        <bgColor indexed="9"/>
      </patternFill>
    </fill>
  </fills>
  <borders count="38">
    <border>
      <left/>
      <right/>
      <top/>
      <bottom/>
      <diagonal/>
    </border>
    <border>
      <left/>
      <right/>
      <top/>
      <bottom style="double">
        <color indexed="64"/>
      </bottom>
      <diagonal/>
    </border>
    <border>
      <left style="double">
        <color indexed="64"/>
      </left>
      <right style="thin">
        <color indexed="64"/>
      </right>
      <top style="double">
        <color indexed="64"/>
      </top>
      <bottom style="double">
        <color indexed="64"/>
      </bottom>
      <diagonal/>
    </border>
    <border>
      <left style="double">
        <color indexed="64"/>
      </left>
      <right style="thin">
        <color indexed="64"/>
      </right>
      <top style="double">
        <color indexed="64"/>
      </top>
      <bottom style="dotted">
        <color indexed="64"/>
      </bottom>
      <diagonal/>
    </border>
    <border>
      <left style="thin">
        <color indexed="64"/>
      </left>
      <right style="thin">
        <color indexed="64"/>
      </right>
      <top style="double">
        <color indexed="64"/>
      </top>
      <bottom style="dotted">
        <color indexed="64"/>
      </bottom>
      <diagonal/>
    </border>
    <border>
      <left style="thin">
        <color indexed="64"/>
      </left>
      <right style="double">
        <color indexed="64"/>
      </right>
      <top style="double">
        <color indexed="64"/>
      </top>
      <bottom style="dotted">
        <color indexed="64"/>
      </bottom>
      <diagonal/>
    </border>
    <border>
      <left style="double">
        <color indexed="64"/>
      </left>
      <right style="thin">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double">
        <color indexed="64"/>
      </right>
      <top style="dotted">
        <color indexed="64"/>
      </top>
      <bottom style="dotted">
        <color indexed="64"/>
      </bottom>
      <diagonal/>
    </border>
    <border>
      <left style="double">
        <color indexed="64"/>
      </left>
      <right style="thin">
        <color indexed="64"/>
      </right>
      <top style="dotted">
        <color indexed="64"/>
      </top>
      <bottom style="medium">
        <color indexed="64"/>
      </bottom>
      <diagonal/>
    </border>
    <border>
      <left style="thin">
        <color indexed="64"/>
      </left>
      <right style="thin">
        <color indexed="64"/>
      </right>
      <top style="dotted">
        <color indexed="64"/>
      </top>
      <bottom style="medium">
        <color indexed="64"/>
      </bottom>
      <diagonal/>
    </border>
    <border>
      <left style="thin">
        <color indexed="64"/>
      </left>
      <right style="double">
        <color indexed="64"/>
      </right>
      <top style="dotted">
        <color indexed="64"/>
      </top>
      <bottom style="medium">
        <color indexed="64"/>
      </bottom>
      <diagonal/>
    </border>
    <border>
      <left style="double">
        <color indexed="64"/>
      </left>
      <right style="thin">
        <color indexed="64"/>
      </right>
      <top/>
      <bottom style="dotted">
        <color indexed="64"/>
      </bottom>
      <diagonal/>
    </border>
    <border>
      <left style="thin">
        <color indexed="64"/>
      </left>
      <right style="thin">
        <color indexed="64"/>
      </right>
      <top/>
      <bottom style="dotted">
        <color indexed="64"/>
      </bottom>
      <diagonal/>
    </border>
    <border>
      <left style="thin">
        <color indexed="64"/>
      </left>
      <right style="double">
        <color indexed="64"/>
      </right>
      <top/>
      <bottom style="dotted">
        <color indexed="64"/>
      </bottom>
      <diagonal/>
    </border>
    <border>
      <left style="double">
        <color indexed="64"/>
      </left>
      <right style="thin">
        <color indexed="64"/>
      </right>
      <top style="dotted">
        <color indexed="64"/>
      </top>
      <bottom/>
      <diagonal/>
    </border>
    <border>
      <left style="thin">
        <color indexed="64"/>
      </left>
      <right style="thin">
        <color indexed="64"/>
      </right>
      <top style="dotted">
        <color indexed="64"/>
      </top>
      <bottom/>
      <diagonal/>
    </border>
    <border>
      <left style="thin">
        <color indexed="64"/>
      </left>
      <right style="double">
        <color indexed="64"/>
      </right>
      <top style="dotted">
        <color indexed="64"/>
      </top>
      <bottom/>
      <diagonal/>
    </border>
    <border>
      <left/>
      <right/>
      <top style="thin">
        <color indexed="64"/>
      </top>
      <bottom style="thin">
        <color indexed="64"/>
      </bottom>
      <diagonal/>
    </border>
    <border>
      <left style="double">
        <color auto="1"/>
      </left>
      <right style="thin">
        <color auto="1"/>
      </right>
      <top style="double">
        <color theme="1"/>
      </top>
      <bottom/>
      <diagonal/>
    </border>
    <border>
      <left style="thin">
        <color auto="1"/>
      </left>
      <right style="thin">
        <color auto="1"/>
      </right>
      <top style="double">
        <color theme="1"/>
      </top>
      <bottom/>
      <diagonal/>
    </border>
    <border>
      <left style="thin">
        <color auto="1"/>
      </left>
      <right style="double">
        <color auto="1"/>
      </right>
      <top style="double">
        <color theme="1"/>
      </top>
      <bottom/>
      <diagonal/>
    </border>
    <border>
      <left style="double">
        <color indexed="64"/>
      </left>
      <right style="thin">
        <color indexed="64"/>
      </right>
      <top/>
      <bottom/>
      <diagonal/>
    </border>
    <border>
      <left style="thin">
        <color indexed="64"/>
      </left>
      <right style="thin">
        <color indexed="64"/>
      </right>
      <top/>
      <bottom/>
      <diagonal/>
    </border>
    <border>
      <left style="thin">
        <color indexed="64"/>
      </left>
      <right style="double">
        <color indexed="64"/>
      </right>
      <top/>
      <bottom/>
      <diagonal/>
    </border>
    <border>
      <left style="double">
        <color indexed="64"/>
      </left>
      <right style="thin">
        <color indexed="64"/>
      </right>
      <top/>
      <bottom style="double">
        <color indexed="64"/>
      </bottom>
      <diagonal/>
    </border>
    <border>
      <left style="thin">
        <color auto="1"/>
      </left>
      <right style="thin">
        <color auto="1"/>
      </right>
      <top/>
      <bottom style="double">
        <color auto="1"/>
      </bottom>
      <diagonal/>
    </border>
    <border>
      <left style="thin">
        <color auto="1"/>
      </left>
      <right style="double">
        <color auto="1"/>
      </right>
      <top/>
      <bottom style="double">
        <color auto="1"/>
      </bottom>
      <diagonal/>
    </border>
    <border>
      <left style="double">
        <color auto="1"/>
      </left>
      <right style="thin">
        <color auto="1"/>
      </right>
      <top style="double">
        <color auto="1"/>
      </top>
      <bottom style="double">
        <color indexed="8"/>
      </bottom>
      <diagonal/>
    </border>
    <border>
      <left style="thin">
        <color auto="1"/>
      </left>
      <right style="thin">
        <color auto="1"/>
      </right>
      <top style="double">
        <color auto="1"/>
      </top>
      <bottom style="double">
        <color indexed="8"/>
      </bottom>
      <diagonal/>
    </border>
    <border>
      <left style="thin">
        <color auto="1"/>
      </left>
      <right style="thin">
        <color auto="1"/>
      </right>
      <top style="double">
        <color auto="1"/>
      </top>
      <bottom style="double">
        <color auto="1"/>
      </bottom>
      <diagonal/>
    </border>
    <border>
      <left style="thin">
        <color auto="1"/>
      </left>
      <right style="double">
        <color auto="1"/>
      </right>
      <top style="double">
        <color auto="1"/>
      </top>
      <bottom style="double">
        <color indexed="8"/>
      </bottom>
      <diagonal/>
    </border>
    <border>
      <left style="double">
        <color auto="1"/>
      </left>
      <right style="thin">
        <color auto="1"/>
      </right>
      <top style="double">
        <color auto="1"/>
      </top>
      <bottom style="double">
        <color auto="1"/>
      </bottom>
      <diagonal/>
    </border>
    <border>
      <left style="thin">
        <color auto="1"/>
      </left>
      <right style="double">
        <color auto="1"/>
      </right>
      <top style="double">
        <color auto="1"/>
      </top>
      <bottom style="double">
        <color auto="1"/>
      </bottom>
      <diagonal/>
    </border>
    <border>
      <left style="double">
        <color indexed="64"/>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style="double">
        <color indexed="64"/>
      </right>
      <top style="double">
        <color indexed="64"/>
      </top>
      <bottom/>
      <diagonal/>
    </border>
    <border>
      <left style="thin">
        <color auto="1"/>
      </left>
      <right style="thin">
        <color auto="1"/>
      </right>
      <top style="double">
        <color indexed="8"/>
      </top>
      <bottom style="double">
        <color auto="1"/>
      </bottom>
      <diagonal/>
    </border>
  </borders>
  <cellStyleXfs count="18">
    <xf numFmtId="165" fontId="0" fillId="0" borderId="0"/>
    <xf numFmtId="164" fontId="3" fillId="0" borderId="0" applyFont="0" applyFill="0" applyBorder="0" applyAlignment="0" applyProtection="0"/>
    <xf numFmtId="9" fontId="1" fillId="0" borderId="0" applyFont="0" applyFill="0" applyBorder="0" applyAlignment="0" applyProtection="0"/>
    <xf numFmtId="0" fontId="3" fillId="0" borderId="0"/>
    <xf numFmtId="169" fontId="8" fillId="0" borderId="0" applyFill="0" applyBorder="0" applyAlignment="0" applyProtection="0"/>
    <xf numFmtId="0" fontId="3" fillId="0" borderId="0"/>
    <xf numFmtId="164" fontId="3" fillId="0" borderId="0" applyFont="0" applyFill="0" applyBorder="0" applyAlignment="0" applyProtection="0"/>
    <xf numFmtId="0" fontId="12" fillId="0" borderId="0"/>
    <xf numFmtId="0" fontId="12" fillId="0" borderId="0"/>
    <xf numFmtId="169" fontId="12" fillId="0" borderId="0"/>
    <xf numFmtId="171" fontId="12" fillId="0" borderId="0"/>
    <xf numFmtId="169" fontId="12" fillId="0" borderId="0"/>
    <xf numFmtId="0" fontId="12" fillId="0" borderId="0"/>
    <xf numFmtId="169" fontId="3" fillId="0" borderId="0"/>
    <xf numFmtId="169" fontId="12" fillId="0" borderId="0"/>
    <xf numFmtId="0" fontId="12" fillId="0" borderId="0"/>
    <xf numFmtId="174" fontId="12" fillId="0" borderId="0"/>
    <xf numFmtId="175" fontId="12" fillId="0" borderId="0"/>
  </cellStyleXfs>
  <cellXfs count="243">
    <xf numFmtId="165" fontId="0" fillId="0" borderId="0" xfId="0"/>
    <xf numFmtId="164" fontId="4" fillId="0" borderId="0" xfId="1" applyFont="1" applyAlignment="1">
      <alignment vertical="center"/>
    </xf>
    <xf numFmtId="165" fontId="4" fillId="0" borderId="0" xfId="0" applyFont="1" applyAlignment="1">
      <alignment vertical="center"/>
    </xf>
    <xf numFmtId="4" fontId="4" fillId="0" borderId="0" xfId="0" applyNumberFormat="1" applyFont="1" applyAlignment="1">
      <alignment horizontal="right" vertical="center"/>
    </xf>
    <xf numFmtId="165" fontId="4" fillId="0" borderId="0" xfId="0" applyFont="1" applyAlignment="1">
      <alignment horizontal="left" vertical="center"/>
    </xf>
    <xf numFmtId="4" fontId="4" fillId="0" borderId="0" xfId="0" applyNumberFormat="1" applyFont="1" applyAlignment="1">
      <alignment vertical="center"/>
    </xf>
    <xf numFmtId="4" fontId="4" fillId="0" borderId="0" xfId="0" applyNumberFormat="1" applyFont="1" applyAlignment="1">
      <alignment horizontal="center" vertical="center"/>
    </xf>
    <xf numFmtId="4" fontId="5" fillId="0" borderId="0" xfId="0" applyNumberFormat="1" applyFont="1" applyAlignment="1">
      <alignment vertical="center"/>
    </xf>
    <xf numFmtId="4" fontId="2" fillId="0" borderId="0" xfId="0" applyNumberFormat="1" applyFont="1" applyAlignment="1">
      <alignment vertical="center"/>
    </xf>
    <xf numFmtId="4" fontId="2" fillId="2" borderId="2" xfId="0" applyNumberFormat="1" applyFont="1" applyFill="1" applyBorder="1" applyAlignment="1">
      <alignment horizontal="center" vertical="center"/>
    </xf>
    <xf numFmtId="164" fontId="4" fillId="3" borderId="0" xfId="1" applyFont="1" applyFill="1" applyAlignment="1">
      <alignment vertical="center"/>
    </xf>
    <xf numFmtId="165" fontId="4" fillId="2" borderId="0" xfId="0" applyFont="1" applyFill="1" applyAlignment="1">
      <alignment vertical="center"/>
    </xf>
    <xf numFmtId="4" fontId="2" fillId="4" borderId="3" xfId="0" applyNumberFormat="1" applyFont="1" applyFill="1" applyBorder="1" applyAlignment="1">
      <alignment horizontal="right" vertical="center" wrapText="1"/>
    </xf>
    <xf numFmtId="165" fontId="2" fillId="4" borderId="4" xfId="0" applyFont="1" applyFill="1" applyBorder="1" applyAlignment="1">
      <alignment horizontal="left" vertical="center" wrapText="1"/>
    </xf>
    <xf numFmtId="4" fontId="2" fillId="4" borderId="4" xfId="1" applyNumberFormat="1" applyFont="1" applyFill="1" applyBorder="1" applyAlignment="1" applyProtection="1">
      <alignment vertical="center" wrapText="1"/>
    </xf>
    <xf numFmtId="4" fontId="2" fillId="4" borderId="4" xfId="0" applyNumberFormat="1" applyFont="1" applyFill="1" applyBorder="1" applyAlignment="1">
      <alignment horizontal="center" vertical="center" wrapText="1"/>
    </xf>
    <xf numFmtId="4" fontId="2" fillId="4" borderId="4" xfId="0" applyNumberFormat="1" applyFont="1" applyFill="1" applyBorder="1" applyAlignment="1">
      <alignment vertical="center" wrapText="1"/>
    </xf>
    <xf numFmtId="4" fontId="2" fillId="4" borderId="5" xfId="0" applyNumberFormat="1" applyFont="1" applyFill="1" applyBorder="1" applyAlignment="1">
      <alignment vertical="center" wrapText="1"/>
    </xf>
    <xf numFmtId="3" fontId="2" fillId="0" borderId="6" xfId="0" applyNumberFormat="1" applyFont="1" applyBorder="1" applyAlignment="1">
      <alignment horizontal="right" vertical="center" wrapText="1"/>
    </xf>
    <xf numFmtId="165" fontId="2" fillId="0" borderId="7" xfId="0" applyFont="1" applyBorder="1" applyAlignment="1">
      <alignment horizontal="left" vertical="center" wrapText="1"/>
    </xf>
    <xf numFmtId="4" fontId="4" fillId="0" borderId="7" xfId="1" applyNumberFormat="1" applyFont="1" applyFill="1" applyBorder="1" applyAlignment="1" applyProtection="1">
      <alignment vertical="center" wrapText="1"/>
    </xf>
    <xf numFmtId="4" fontId="4" fillId="0" borderId="7" xfId="0" applyNumberFormat="1" applyFont="1" applyBorder="1" applyAlignment="1">
      <alignment horizontal="center" vertical="center" wrapText="1"/>
    </xf>
    <xf numFmtId="4" fontId="4" fillId="0" borderId="7" xfId="0" applyNumberFormat="1" applyFont="1" applyBorder="1" applyAlignment="1">
      <alignment vertical="center" wrapText="1"/>
    </xf>
    <xf numFmtId="4" fontId="2" fillId="0" borderId="8" xfId="1" applyNumberFormat="1" applyFont="1" applyFill="1" applyBorder="1" applyAlignment="1" applyProtection="1">
      <alignment vertical="center" wrapText="1"/>
    </xf>
    <xf numFmtId="167" fontId="2" fillId="0" borderId="6" xfId="0" applyNumberFormat="1" applyFont="1" applyBorder="1" applyAlignment="1">
      <alignment horizontal="right" vertical="center" wrapText="1"/>
    </xf>
    <xf numFmtId="4" fontId="4" fillId="0" borderId="6" xfId="0" applyNumberFormat="1" applyFont="1" applyBorder="1" applyAlignment="1">
      <alignment horizontal="right" vertical="center" wrapText="1"/>
    </xf>
    <xf numFmtId="165" fontId="4" fillId="0" borderId="7" xfId="0" applyFont="1" applyBorder="1" applyAlignment="1">
      <alignment horizontal="left" vertical="center" wrapText="1"/>
    </xf>
    <xf numFmtId="168" fontId="4" fillId="0" borderId="0" xfId="1" applyNumberFormat="1" applyFont="1" applyAlignment="1">
      <alignment vertical="center"/>
    </xf>
    <xf numFmtId="4" fontId="6" fillId="0" borderId="8" xfId="1" applyNumberFormat="1" applyFont="1" applyFill="1" applyBorder="1" applyAlignment="1" applyProtection="1">
      <alignment vertical="center" wrapText="1"/>
    </xf>
    <xf numFmtId="164" fontId="5" fillId="0" borderId="0" xfId="1" applyFont="1" applyAlignment="1">
      <alignment vertical="center"/>
    </xf>
    <xf numFmtId="165" fontId="5" fillId="0" borderId="0" xfId="0" applyFont="1" applyAlignment="1">
      <alignment vertical="center"/>
    </xf>
    <xf numFmtId="4" fontId="4" fillId="0" borderId="7" xfId="0" applyNumberFormat="1" applyFont="1" applyBorder="1" applyAlignment="1">
      <alignment vertical="center"/>
    </xf>
    <xf numFmtId="4" fontId="4" fillId="0" borderId="7" xfId="0" applyNumberFormat="1" applyFont="1" applyBorder="1" applyAlignment="1">
      <alignment horizontal="center" vertical="center"/>
    </xf>
    <xf numFmtId="165" fontId="4" fillId="0" borderId="0" xfId="0" applyFont="1"/>
    <xf numFmtId="4" fontId="4" fillId="4" borderId="7" xfId="1" applyNumberFormat="1" applyFont="1" applyFill="1" applyBorder="1" applyAlignment="1" applyProtection="1">
      <alignment vertical="center" wrapText="1"/>
    </xf>
    <xf numFmtId="4" fontId="2" fillId="0" borderId="8" xfId="1" applyNumberFormat="1" applyFont="1" applyBorder="1" applyAlignment="1" applyProtection="1">
      <alignment vertical="center" wrapText="1"/>
    </xf>
    <xf numFmtId="165" fontId="4" fillId="0" borderId="7" xfId="0" applyFont="1" applyBorder="1" applyAlignment="1">
      <alignment horizontal="left" vertical="center"/>
    </xf>
    <xf numFmtId="4" fontId="4" fillId="0" borderId="7" xfId="1" applyNumberFormat="1" applyFont="1" applyBorder="1" applyAlignment="1">
      <alignment vertical="center"/>
    </xf>
    <xf numFmtId="4" fontId="4" fillId="0" borderId="8" xfId="0" applyNumberFormat="1" applyFont="1" applyBorder="1" applyAlignment="1">
      <alignment vertical="center" wrapText="1"/>
    </xf>
    <xf numFmtId="4" fontId="2" fillId="0" borderId="8" xfId="0" applyNumberFormat="1" applyFont="1" applyBorder="1" applyAlignment="1">
      <alignment vertical="center" wrapText="1"/>
    </xf>
    <xf numFmtId="4" fontId="4" fillId="0" borderId="7" xfId="1" applyNumberFormat="1" applyFont="1" applyBorder="1" applyAlignment="1" applyProtection="1">
      <alignment vertical="center" wrapText="1"/>
    </xf>
    <xf numFmtId="4" fontId="5" fillId="4" borderId="7" xfId="1" applyNumberFormat="1" applyFont="1" applyFill="1" applyBorder="1" applyAlignment="1" applyProtection="1">
      <alignment vertical="center" wrapText="1"/>
    </xf>
    <xf numFmtId="4" fontId="4" fillId="3" borderId="9" xfId="0" applyNumberFormat="1" applyFont="1" applyFill="1" applyBorder="1" applyAlignment="1">
      <alignment horizontal="right" vertical="center" wrapText="1"/>
    </xf>
    <xf numFmtId="165" fontId="4" fillId="3" borderId="10" xfId="0" applyFont="1" applyFill="1" applyBorder="1" applyAlignment="1">
      <alignment horizontal="left" vertical="center" wrapText="1"/>
    </xf>
    <xf numFmtId="4" fontId="4" fillId="3" borderId="10" xfId="1" applyNumberFormat="1" applyFont="1" applyFill="1" applyBorder="1" applyAlignment="1" applyProtection="1">
      <alignment vertical="center" wrapText="1"/>
    </xf>
    <xf numFmtId="4" fontId="4" fillId="3" borderId="10" xfId="0" applyNumberFormat="1" applyFont="1" applyFill="1" applyBorder="1" applyAlignment="1">
      <alignment horizontal="center" vertical="center" wrapText="1"/>
    </xf>
    <xf numFmtId="4" fontId="2" fillId="0" borderId="11" xfId="1" applyNumberFormat="1" applyFont="1" applyBorder="1" applyAlignment="1" applyProtection="1">
      <alignment vertical="center" wrapText="1"/>
    </xf>
    <xf numFmtId="4" fontId="4" fillId="3" borderId="12" xfId="0" applyNumberFormat="1" applyFont="1" applyFill="1" applyBorder="1" applyAlignment="1">
      <alignment horizontal="right" vertical="center" wrapText="1"/>
    </xf>
    <xf numFmtId="165" fontId="4" fillId="3" borderId="13" xfId="0" applyFont="1" applyFill="1" applyBorder="1" applyAlignment="1">
      <alignment horizontal="left" vertical="center" wrapText="1"/>
    </xf>
    <xf numFmtId="4" fontId="4" fillId="3" borderId="13" xfId="1" applyNumberFormat="1" applyFont="1" applyFill="1" applyBorder="1" applyAlignment="1" applyProtection="1">
      <alignment vertical="center" wrapText="1"/>
    </xf>
    <xf numFmtId="4" fontId="4" fillId="3" borderId="13" xfId="0" applyNumberFormat="1" applyFont="1" applyFill="1" applyBorder="1" applyAlignment="1">
      <alignment horizontal="center" vertical="center" wrapText="1"/>
    </xf>
    <xf numFmtId="4" fontId="2" fillId="0" borderId="14" xfId="1" applyNumberFormat="1" applyFont="1" applyBorder="1" applyAlignment="1" applyProtection="1">
      <alignment vertical="center" wrapText="1"/>
    </xf>
    <xf numFmtId="3" fontId="2" fillId="0" borderId="12" xfId="0" applyNumberFormat="1" applyFont="1" applyBorder="1" applyAlignment="1">
      <alignment horizontal="right" vertical="center" wrapText="1"/>
    </xf>
    <xf numFmtId="165" fontId="2" fillId="4" borderId="13" xfId="0" applyFont="1" applyFill="1" applyBorder="1" applyAlignment="1">
      <alignment horizontal="left" vertical="center" wrapText="1"/>
    </xf>
    <xf numFmtId="4" fontId="2" fillId="4" borderId="13" xfId="1" applyNumberFormat="1" applyFont="1" applyFill="1" applyBorder="1" applyAlignment="1" applyProtection="1">
      <alignment vertical="center" wrapText="1"/>
    </xf>
    <xf numFmtId="4" fontId="2" fillId="4" borderId="13" xfId="0" applyNumberFormat="1" applyFont="1" applyFill="1" applyBorder="1" applyAlignment="1">
      <alignment horizontal="center" vertical="center" wrapText="1"/>
    </xf>
    <xf numFmtId="4" fontId="2" fillId="4" borderId="13" xfId="0" applyNumberFormat="1" applyFont="1" applyFill="1" applyBorder="1" applyAlignment="1">
      <alignment vertical="center" wrapText="1"/>
    </xf>
    <xf numFmtId="4" fontId="4" fillId="4" borderId="13" xfId="1" applyNumberFormat="1" applyFont="1" applyFill="1" applyBorder="1" applyAlignment="1" applyProtection="1">
      <alignment vertical="center" wrapText="1"/>
    </xf>
    <xf numFmtId="4" fontId="2" fillId="4" borderId="14" xfId="1" applyNumberFormat="1" applyFont="1" applyFill="1" applyBorder="1" applyAlignment="1" applyProtection="1">
      <alignment vertical="center" wrapText="1"/>
    </xf>
    <xf numFmtId="167" fontId="4" fillId="0" borderId="6" xfId="0" applyNumberFormat="1" applyFont="1" applyBorder="1" applyAlignment="1">
      <alignment horizontal="right" vertical="center" wrapText="1"/>
    </xf>
    <xf numFmtId="4" fontId="4" fillId="4" borderId="7" xfId="0" applyNumberFormat="1" applyFont="1" applyFill="1" applyBorder="1" applyAlignment="1">
      <alignment horizontal="center" vertical="center" wrapText="1"/>
    </xf>
    <xf numFmtId="4" fontId="2" fillId="4" borderId="8" xfId="1" applyNumberFormat="1" applyFont="1" applyFill="1" applyBorder="1" applyAlignment="1" applyProtection="1">
      <alignment vertical="center" wrapText="1"/>
    </xf>
    <xf numFmtId="165" fontId="4" fillId="4" borderId="7" xfId="0" applyFont="1" applyFill="1" applyBorder="1" applyAlignment="1">
      <alignment horizontal="left" vertical="center" wrapText="1"/>
    </xf>
    <xf numFmtId="167" fontId="4" fillId="3" borderId="6" xfId="0" applyNumberFormat="1" applyFont="1" applyFill="1" applyBorder="1" applyAlignment="1">
      <alignment horizontal="right" vertical="center" wrapText="1"/>
    </xf>
    <xf numFmtId="165" fontId="4" fillId="3" borderId="7" xfId="0" applyFont="1" applyFill="1" applyBorder="1" applyAlignment="1">
      <alignment horizontal="left" vertical="center" wrapText="1"/>
    </xf>
    <xf numFmtId="4" fontId="4" fillId="3" borderId="7" xfId="1" applyNumberFormat="1" applyFont="1" applyFill="1" applyBorder="1" applyAlignment="1" applyProtection="1">
      <alignment vertical="center" wrapText="1"/>
    </xf>
    <xf numFmtId="4" fontId="4" fillId="3" borderId="7" xfId="0" applyNumberFormat="1" applyFont="1" applyFill="1" applyBorder="1" applyAlignment="1">
      <alignment horizontal="center" vertical="center" wrapText="1"/>
    </xf>
    <xf numFmtId="4" fontId="4" fillId="3" borderId="8" xfId="1" applyNumberFormat="1" applyFont="1" applyFill="1" applyBorder="1" applyAlignment="1" applyProtection="1">
      <alignment vertical="center" wrapText="1"/>
    </xf>
    <xf numFmtId="165" fontId="4" fillId="3" borderId="0" xfId="0" applyFont="1" applyFill="1" applyAlignment="1">
      <alignment vertical="center"/>
    </xf>
    <xf numFmtId="4" fontId="4" fillId="0" borderId="8" xfId="1" applyNumberFormat="1" applyFont="1" applyBorder="1" applyAlignment="1" applyProtection="1">
      <alignment vertical="center" wrapText="1"/>
    </xf>
    <xf numFmtId="4" fontId="7" fillId="0" borderId="6" xfId="0" applyNumberFormat="1" applyFont="1" applyBorder="1" applyAlignment="1">
      <alignment horizontal="right" vertical="center" wrapText="1"/>
    </xf>
    <xf numFmtId="165" fontId="7" fillId="0" borderId="7" xfId="0" applyFont="1" applyBorder="1" applyAlignment="1">
      <alignment horizontal="left" vertical="center" wrapText="1"/>
    </xf>
    <xf numFmtId="4" fontId="7" fillId="0" borderId="7" xfId="1" applyNumberFormat="1" applyFont="1" applyFill="1" applyBorder="1" applyAlignment="1" applyProtection="1">
      <alignment vertical="center" wrapText="1"/>
    </xf>
    <xf numFmtId="4" fontId="7" fillId="0" borderId="7" xfId="0" applyNumberFormat="1" applyFont="1" applyBorder="1" applyAlignment="1">
      <alignment horizontal="center" vertical="center" wrapText="1"/>
    </xf>
    <xf numFmtId="4" fontId="7" fillId="0" borderId="7" xfId="0" applyNumberFormat="1" applyFont="1" applyBorder="1" applyAlignment="1">
      <alignment vertical="center" wrapText="1"/>
    </xf>
    <xf numFmtId="4" fontId="5" fillId="0" borderId="7" xfId="1" applyNumberFormat="1" applyFont="1" applyFill="1" applyBorder="1" applyAlignment="1" applyProtection="1">
      <alignment vertical="center" wrapText="1"/>
    </xf>
    <xf numFmtId="4" fontId="4" fillId="0" borderId="7" xfId="4" applyNumberFormat="1" applyFont="1" applyFill="1" applyBorder="1" applyAlignment="1" applyProtection="1">
      <alignment vertical="center"/>
    </xf>
    <xf numFmtId="165" fontId="4" fillId="0" borderId="7" xfId="0" applyFont="1" applyBorder="1" applyAlignment="1">
      <alignment horizontal="center" vertical="center" wrapText="1"/>
    </xf>
    <xf numFmtId="4" fontId="4" fillId="0" borderId="7" xfId="4" applyNumberFormat="1" applyFont="1" applyFill="1" applyBorder="1" applyAlignment="1" applyProtection="1">
      <alignment vertical="center" wrapText="1"/>
    </xf>
    <xf numFmtId="4" fontId="4" fillId="0" borderId="15" xfId="0" applyNumberFormat="1" applyFont="1" applyBorder="1" applyAlignment="1">
      <alignment horizontal="right" vertical="center" wrapText="1"/>
    </xf>
    <xf numFmtId="165" fontId="4" fillId="0" borderId="16" xfId="0" applyFont="1" applyBorder="1" applyAlignment="1">
      <alignment horizontal="left" vertical="center" wrapText="1"/>
    </xf>
    <xf numFmtId="4" fontId="4" fillId="0" borderId="16" xfId="0" applyNumberFormat="1" applyFont="1" applyBorder="1" applyAlignment="1">
      <alignment vertical="center"/>
    </xf>
    <xf numFmtId="165" fontId="4" fillId="0" borderId="16" xfId="0" applyFont="1" applyBorder="1" applyAlignment="1">
      <alignment horizontal="center" vertical="center" wrapText="1"/>
    </xf>
    <xf numFmtId="4" fontId="4" fillId="0" borderId="16" xfId="4" applyNumberFormat="1" applyFont="1" applyFill="1" applyBorder="1" applyAlignment="1" applyProtection="1">
      <alignment vertical="center" wrapText="1"/>
    </xf>
    <xf numFmtId="4" fontId="4" fillId="4" borderId="16" xfId="1" applyNumberFormat="1" applyFont="1" applyFill="1" applyBorder="1" applyAlignment="1" applyProtection="1">
      <alignment vertical="center" wrapText="1"/>
    </xf>
    <xf numFmtId="4" fontId="2" fillId="0" borderId="17" xfId="1" applyNumberFormat="1" applyFont="1" applyBorder="1" applyAlignment="1" applyProtection="1">
      <alignment vertical="center" wrapText="1"/>
    </xf>
    <xf numFmtId="167" fontId="4" fillId="0" borderId="9" xfId="0" applyNumberFormat="1" applyFont="1" applyBorder="1" applyAlignment="1">
      <alignment horizontal="right" vertical="center" wrapText="1"/>
    </xf>
    <xf numFmtId="165" fontId="4" fillId="0" borderId="10" xfId="0" applyFont="1" applyBorder="1" applyAlignment="1">
      <alignment horizontal="left" vertical="center" wrapText="1"/>
    </xf>
    <xf numFmtId="4" fontId="4" fillId="0" borderId="10" xfId="0" applyNumberFormat="1" applyFont="1" applyBorder="1" applyAlignment="1">
      <alignment vertical="center"/>
    </xf>
    <xf numFmtId="165" fontId="4" fillId="0" borderId="10" xfId="0" applyFont="1" applyBorder="1" applyAlignment="1">
      <alignment horizontal="center" vertical="center" wrapText="1"/>
    </xf>
    <xf numFmtId="4" fontId="4" fillId="0" borderId="10" xfId="4" applyNumberFormat="1" applyFont="1" applyFill="1" applyBorder="1" applyAlignment="1" applyProtection="1">
      <alignment vertical="center" wrapText="1"/>
    </xf>
    <xf numFmtId="4" fontId="4" fillId="4" borderId="10" xfId="1" applyNumberFormat="1" applyFont="1" applyFill="1" applyBorder="1" applyAlignment="1" applyProtection="1">
      <alignment vertical="center" wrapText="1"/>
    </xf>
    <xf numFmtId="167" fontId="4" fillId="0" borderId="12" xfId="0" applyNumberFormat="1" applyFont="1" applyBorder="1" applyAlignment="1">
      <alignment horizontal="right" vertical="center" wrapText="1"/>
    </xf>
    <xf numFmtId="165" fontId="4" fillId="0" borderId="13" xfId="0" applyFont="1" applyBorder="1" applyAlignment="1">
      <alignment horizontal="left" vertical="center" wrapText="1"/>
    </xf>
    <xf numFmtId="4" fontId="4" fillId="0" borderId="13" xfId="0" applyNumberFormat="1" applyFont="1" applyBorder="1" applyAlignment="1">
      <alignment vertical="center"/>
    </xf>
    <xf numFmtId="165" fontId="4" fillId="0" borderId="13" xfId="0" applyFont="1" applyBorder="1" applyAlignment="1">
      <alignment horizontal="center" vertical="center" wrapText="1"/>
    </xf>
    <xf numFmtId="4" fontId="4" fillId="0" borderId="13" xfId="4" applyNumberFormat="1" applyFont="1" applyFill="1" applyBorder="1" applyAlignment="1" applyProtection="1">
      <alignment vertical="center" wrapText="1"/>
    </xf>
    <xf numFmtId="4" fontId="6" fillId="0" borderId="8" xfId="1" applyNumberFormat="1" applyFont="1" applyBorder="1" applyAlignment="1" applyProtection="1">
      <alignment vertical="center" wrapText="1"/>
    </xf>
    <xf numFmtId="4" fontId="4" fillId="3" borderId="7" xfId="0" applyNumberFormat="1" applyFont="1" applyFill="1" applyBorder="1" applyAlignment="1">
      <alignment vertical="center"/>
    </xf>
    <xf numFmtId="165" fontId="4" fillId="3" borderId="7" xfId="0" applyFont="1" applyFill="1" applyBorder="1" applyAlignment="1">
      <alignment horizontal="center" vertical="center" wrapText="1"/>
    </xf>
    <xf numFmtId="4" fontId="4" fillId="3" borderId="7" xfId="4" applyNumberFormat="1" applyFont="1" applyFill="1" applyBorder="1" applyAlignment="1" applyProtection="1">
      <alignment vertical="center" wrapText="1"/>
    </xf>
    <xf numFmtId="167" fontId="2" fillId="3" borderId="6" xfId="0" applyNumberFormat="1" applyFont="1" applyFill="1" applyBorder="1" applyAlignment="1">
      <alignment horizontal="right" vertical="center" wrapText="1"/>
    </xf>
    <xf numFmtId="165" fontId="2" fillId="3" borderId="7" xfId="0" applyFont="1" applyFill="1" applyBorder="1" applyAlignment="1">
      <alignment horizontal="left" vertical="center" wrapText="1"/>
    </xf>
    <xf numFmtId="4" fontId="4" fillId="3" borderId="8" xfId="0" applyNumberFormat="1" applyFont="1" applyFill="1" applyBorder="1" applyAlignment="1">
      <alignment vertical="center"/>
    </xf>
    <xf numFmtId="4" fontId="4" fillId="0" borderId="8" xfId="0" applyNumberFormat="1" applyFont="1" applyBorder="1" applyAlignment="1">
      <alignment vertical="center"/>
    </xf>
    <xf numFmtId="4" fontId="4" fillId="0" borderId="9" xfId="0" applyNumberFormat="1" applyFont="1" applyBorder="1" applyAlignment="1">
      <alignment horizontal="right" vertical="center" wrapText="1"/>
    </xf>
    <xf numFmtId="0" fontId="4" fillId="0" borderId="10" xfId="5" applyFont="1" applyBorder="1" applyAlignment="1">
      <alignment horizontal="left" vertical="center" wrapText="1"/>
    </xf>
    <xf numFmtId="4" fontId="4" fillId="0" borderId="10" xfId="1" applyNumberFormat="1" applyFont="1" applyFill="1" applyBorder="1" applyAlignment="1" applyProtection="1">
      <alignment vertical="center" wrapText="1"/>
    </xf>
    <xf numFmtId="4" fontId="4" fillId="0" borderId="10" xfId="0" applyNumberFormat="1" applyFont="1" applyBorder="1" applyAlignment="1">
      <alignment horizontal="center" vertical="center" wrapText="1"/>
    </xf>
    <xf numFmtId="4" fontId="4" fillId="0" borderId="10" xfId="0" applyNumberFormat="1" applyFont="1" applyBorder="1" applyAlignment="1">
      <alignment vertical="center" wrapText="1"/>
    </xf>
    <xf numFmtId="4" fontId="4" fillId="0" borderId="11" xfId="0" applyNumberFormat="1" applyFont="1" applyBorder="1" applyAlignment="1">
      <alignment vertical="center"/>
    </xf>
    <xf numFmtId="0" fontId="4" fillId="0" borderId="7" xfId="5" applyFont="1" applyBorder="1" applyAlignment="1">
      <alignment horizontal="left" vertical="center" wrapText="1"/>
    </xf>
    <xf numFmtId="4" fontId="4" fillId="3" borderId="6" xfId="0" applyNumberFormat="1" applyFont="1" applyFill="1" applyBorder="1" applyAlignment="1">
      <alignment horizontal="right" vertical="center" wrapText="1"/>
    </xf>
    <xf numFmtId="0" fontId="4" fillId="3" borderId="7" xfId="5" applyFont="1" applyFill="1" applyBorder="1" applyAlignment="1">
      <alignment horizontal="left" vertical="center" wrapText="1"/>
    </xf>
    <xf numFmtId="4" fontId="2" fillId="0" borderId="8" xfId="0" applyNumberFormat="1" applyFont="1" applyBorder="1" applyAlignment="1">
      <alignment vertical="center"/>
    </xf>
    <xf numFmtId="165" fontId="4" fillId="3" borderId="13" xfId="0" applyFont="1" applyFill="1" applyBorder="1" applyAlignment="1">
      <alignment horizontal="left" vertical="center"/>
    </xf>
    <xf numFmtId="4" fontId="2" fillId="3" borderId="14" xfId="1" applyNumberFormat="1" applyFont="1" applyFill="1" applyBorder="1" applyAlignment="1" applyProtection="1">
      <alignment vertical="center" wrapText="1"/>
    </xf>
    <xf numFmtId="164" fontId="4" fillId="0" borderId="0" xfId="1" applyFont="1" applyBorder="1" applyAlignment="1">
      <alignment vertical="center"/>
    </xf>
    <xf numFmtId="165" fontId="4" fillId="0" borderId="18" xfId="0" applyFont="1" applyBorder="1" applyAlignment="1">
      <alignment vertical="center"/>
    </xf>
    <xf numFmtId="4" fontId="5" fillId="0" borderId="8" xfId="0" applyNumberFormat="1" applyFont="1" applyBorder="1" applyAlignment="1">
      <alignment vertical="center"/>
    </xf>
    <xf numFmtId="169" fontId="4" fillId="0" borderId="7" xfId="4" applyFont="1" applyFill="1" applyBorder="1" applyAlignment="1" applyProtection="1">
      <alignment horizontal="center" vertical="center" wrapText="1"/>
    </xf>
    <xf numFmtId="165" fontId="2" fillId="0" borderId="13" xfId="0" applyFont="1" applyBorder="1" applyAlignment="1">
      <alignment horizontal="left" vertical="center" wrapText="1"/>
    </xf>
    <xf numFmtId="4" fontId="4" fillId="0" borderId="13" xfId="0" applyNumberFormat="1" applyFont="1" applyBorder="1" applyAlignment="1">
      <alignment horizontal="center" vertical="center" wrapText="1"/>
    </xf>
    <xf numFmtId="4" fontId="4" fillId="0" borderId="14" xfId="0" applyNumberFormat="1" applyFont="1" applyBorder="1" applyAlignment="1">
      <alignment vertical="center"/>
    </xf>
    <xf numFmtId="4" fontId="10" fillId="3" borderId="7" xfId="0" applyNumberFormat="1" applyFont="1" applyFill="1" applyBorder="1" applyAlignment="1">
      <alignment vertical="center"/>
    </xf>
    <xf numFmtId="164" fontId="4" fillId="0" borderId="0" xfId="1" applyFont="1" applyFill="1" applyAlignment="1">
      <alignment vertical="center"/>
    </xf>
    <xf numFmtId="4" fontId="4" fillId="3" borderId="13" xfId="0" applyNumberFormat="1" applyFont="1" applyFill="1" applyBorder="1" applyAlignment="1">
      <alignment vertical="center"/>
    </xf>
    <xf numFmtId="4" fontId="4" fillId="3" borderId="14" xfId="0" applyNumberFormat="1" applyFont="1" applyFill="1" applyBorder="1" applyAlignment="1">
      <alignment vertical="center"/>
    </xf>
    <xf numFmtId="4" fontId="2" fillId="3" borderId="8" xfId="0" applyNumberFormat="1" applyFont="1" applyFill="1" applyBorder="1" applyAlignment="1">
      <alignment vertical="center"/>
    </xf>
    <xf numFmtId="4" fontId="10" fillId="0" borderId="7" xfId="0" applyNumberFormat="1" applyFont="1" applyBorder="1" applyAlignment="1">
      <alignment vertical="center"/>
    </xf>
    <xf numFmtId="4" fontId="2" fillId="3" borderId="8" xfId="1" applyNumberFormat="1" applyFont="1" applyFill="1" applyBorder="1" applyAlignment="1" applyProtection="1">
      <alignment vertical="center" wrapText="1"/>
    </xf>
    <xf numFmtId="4" fontId="2" fillId="4" borderId="11" xfId="1" applyNumberFormat="1" applyFont="1" applyFill="1" applyBorder="1" applyAlignment="1" applyProtection="1">
      <alignment vertical="center" wrapText="1"/>
    </xf>
    <xf numFmtId="4" fontId="2" fillId="0" borderId="12" xfId="0" applyNumberFormat="1" applyFont="1" applyBorder="1" applyAlignment="1">
      <alignment horizontal="right" vertical="center" wrapText="1"/>
    </xf>
    <xf numFmtId="4" fontId="4" fillId="4" borderId="13" xfId="0" applyNumberFormat="1" applyFont="1" applyFill="1" applyBorder="1" applyAlignment="1">
      <alignment horizontal="center" vertical="center" wrapText="1"/>
    </xf>
    <xf numFmtId="4" fontId="4" fillId="0" borderId="12" xfId="0" applyNumberFormat="1" applyFont="1" applyBorder="1" applyAlignment="1">
      <alignment horizontal="right" vertical="center" wrapText="1"/>
    </xf>
    <xf numFmtId="165" fontId="7" fillId="0" borderId="13" xfId="0" applyFont="1" applyBorder="1" applyAlignment="1">
      <alignment horizontal="left" vertical="center" wrapText="1"/>
    </xf>
    <xf numFmtId="4" fontId="2" fillId="0" borderId="14" xfId="1" applyNumberFormat="1" applyFont="1" applyFill="1" applyBorder="1" applyAlignment="1" applyProtection="1">
      <alignment vertical="center" wrapText="1"/>
    </xf>
    <xf numFmtId="4" fontId="10" fillId="0" borderId="7" xfId="0" applyNumberFormat="1" applyFont="1" applyBorder="1" applyAlignment="1">
      <alignment horizontal="center" vertical="center" wrapText="1"/>
    </xf>
    <xf numFmtId="4" fontId="2" fillId="0" borderId="6" xfId="0" applyNumberFormat="1" applyFont="1" applyBorder="1" applyAlignment="1">
      <alignment horizontal="right" vertical="center" wrapText="1"/>
    </xf>
    <xf numFmtId="4" fontId="2" fillId="4" borderId="17" xfId="1" applyNumberFormat="1" applyFont="1" applyFill="1" applyBorder="1" applyAlignment="1" applyProtection="1">
      <alignment vertical="center" wrapText="1"/>
    </xf>
    <xf numFmtId="165" fontId="2" fillId="0" borderId="16" xfId="0" applyFont="1" applyBorder="1" applyAlignment="1">
      <alignment horizontal="left" vertical="center" wrapText="1"/>
    </xf>
    <xf numFmtId="4" fontId="2" fillId="0" borderId="17" xfId="1" applyNumberFormat="1" applyFont="1" applyFill="1" applyBorder="1" applyAlignment="1" applyProtection="1">
      <alignment vertical="center" wrapText="1"/>
    </xf>
    <xf numFmtId="4" fontId="2" fillId="0" borderId="7" xfId="0" applyNumberFormat="1" applyFont="1" applyBorder="1" applyAlignment="1">
      <alignment vertical="center"/>
    </xf>
    <xf numFmtId="165" fontId="2" fillId="0" borderId="7" xfId="0" applyFont="1" applyBorder="1" applyAlignment="1">
      <alignment horizontal="center" vertical="center" wrapText="1"/>
    </xf>
    <xf numFmtId="4" fontId="2" fillId="0" borderId="7" xfId="4" applyNumberFormat="1" applyFont="1" applyFill="1" applyBorder="1" applyAlignment="1" applyProtection="1">
      <alignment vertical="center" wrapText="1"/>
    </xf>
    <xf numFmtId="165" fontId="2" fillId="0" borderId="0" xfId="0" applyFont="1" applyAlignment="1">
      <alignment vertical="center"/>
    </xf>
    <xf numFmtId="165" fontId="6" fillId="0" borderId="0" xfId="0" applyFont="1" applyAlignment="1">
      <alignment vertical="center"/>
    </xf>
    <xf numFmtId="4" fontId="2" fillId="2" borderId="2" xfId="0" applyNumberFormat="1" applyFont="1" applyFill="1" applyBorder="1" applyAlignment="1">
      <alignment horizontal="right" vertical="center"/>
    </xf>
    <xf numFmtId="164" fontId="4" fillId="0" borderId="0" xfId="6" applyFont="1" applyAlignment="1">
      <alignment vertical="center"/>
    </xf>
    <xf numFmtId="170" fontId="13" fillId="0" borderId="19" xfId="7" applyNumberFormat="1" applyFont="1" applyBorder="1" applyAlignment="1">
      <alignment horizontal="right" vertical="center"/>
    </xf>
    <xf numFmtId="0" fontId="13" fillId="0" borderId="20" xfId="8" applyFont="1" applyBorder="1" applyAlignment="1">
      <alignment horizontal="left" vertical="center" wrapText="1"/>
    </xf>
    <xf numFmtId="4" fontId="13" fillId="0" borderId="20" xfId="9" applyNumberFormat="1" applyFont="1" applyBorder="1" applyAlignment="1">
      <alignment horizontal="center" vertical="center"/>
    </xf>
    <xf numFmtId="0" fontId="13" fillId="0" borderId="20" xfId="7" applyFont="1" applyBorder="1" applyAlignment="1">
      <alignment horizontal="center" vertical="center"/>
    </xf>
    <xf numFmtId="171" fontId="13" fillId="0" borderId="20" xfId="10" applyFont="1" applyBorder="1" applyAlignment="1">
      <alignment vertical="center" wrapText="1"/>
    </xf>
    <xf numFmtId="169" fontId="13" fillId="0" borderId="20" xfId="11" applyFont="1" applyBorder="1" applyAlignment="1">
      <alignment vertical="center"/>
    </xf>
    <xf numFmtId="169" fontId="14" fillId="0" borderId="21" xfId="7" applyNumberFormat="1" applyFont="1" applyBorder="1" applyAlignment="1">
      <alignment vertical="center"/>
    </xf>
    <xf numFmtId="170" fontId="13" fillId="0" borderId="22" xfId="7" applyNumberFormat="1" applyFont="1" applyBorder="1" applyAlignment="1">
      <alignment horizontal="right" vertical="center"/>
    </xf>
    <xf numFmtId="0" fontId="13" fillId="0" borderId="23" xfId="8" applyFont="1" applyBorder="1" applyAlignment="1">
      <alignment horizontal="left" vertical="center" wrapText="1"/>
    </xf>
    <xf numFmtId="4" fontId="13" fillId="0" borderId="23" xfId="9" applyNumberFormat="1" applyFont="1" applyBorder="1" applyAlignment="1">
      <alignment horizontal="center" vertical="center"/>
    </xf>
    <xf numFmtId="9" fontId="4" fillId="0" borderId="23" xfId="2" applyFont="1" applyBorder="1" applyAlignment="1">
      <alignment horizontal="right" vertical="center"/>
    </xf>
    <xf numFmtId="171" fontId="13" fillId="0" borderId="23" xfId="10" applyFont="1" applyBorder="1" applyAlignment="1">
      <alignment vertical="center" wrapText="1"/>
    </xf>
    <xf numFmtId="169" fontId="13" fillId="0" borderId="23" xfId="11" applyFont="1" applyBorder="1" applyAlignment="1">
      <alignment vertical="center"/>
    </xf>
    <xf numFmtId="169" fontId="14" fillId="0" borderId="24" xfId="7" applyNumberFormat="1" applyFont="1" applyBorder="1" applyAlignment="1">
      <alignment vertical="center"/>
    </xf>
    <xf numFmtId="172" fontId="14" fillId="0" borderId="22" xfId="7" applyNumberFormat="1" applyFont="1" applyBorder="1" applyAlignment="1">
      <alignment horizontal="right" vertical="center" wrapText="1"/>
    </xf>
    <xf numFmtId="0" fontId="4" fillId="0" borderId="23" xfId="12" applyFont="1" applyBorder="1" applyAlignment="1">
      <alignment horizontal="left" vertical="center" wrapText="1"/>
    </xf>
    <xf numFmtId="173" fontId="4" fillId="0" borderId="23" xfId="2" applyNumberFormat="1" applyFont="1" applyBorder="1" applyAlignment="1">
      <alignment horizontal="right" vertical="center"/>
    </xf>
    <xf numFmtId="169" fontId="4" fillId="0" borderId="23" xfId="13" applyFont="1" applyBorder="1" applyAlignment="1">
      <alignment vertical="center" wrapText="1"/>
    </xf>
    <xf numFmtId="169" fontId="4" fillId="0" borderId="23" xfId="14" applyFont="1" applyBorder="1" applyAlignment="1">
      <alignment vertical="center"/>
    </xf>
    <xf numFmtId="169" fontId="2" fillId="0" borderId="24" xfId="15" applyNumberFormat="1" applyFont="1" applyBorder="1" applyAlignment="1">
      <alignment vertical="center" wrapText="1"/>
    </xf>
    <xf numFmtId="0" fontId="13" fillId="0" borderId="23" xfId="12" applyFont="1" applyBorder="1" applyAlignment="1">
      <alignment horizontal="left" vertical="center" wrapText="1"/>
    </xf>
    <xf numFmtId="169" fontId="13" fillId="0" borderId="23" xfId="13" applyFont="1" applyBorder="1" applyAlignment="1">
      <alignment vertical="center" wrapText="1"/>
    </xf>
    <xf numFmtId="174" fontId="2" fillId="0" borderId="24" xfId="16" applyFont="1" applyBorder="1" applyAlignment="1">
      <alignment vertical="center"/>
    </xf>
    <xf numFmtId="0" fontId="13" fillId="0" borderId="23" xfId="7" applyFont="1" applyBorder="1" applyAlignment="1">
      <alignment horizontal="left" vertical="center" wrapText="1"/>
    </xf>
    <xf numFmtId="0" fontId="4" fillId="0" borderId="25" xfId="3" applyFont="1" applyBorder="1" applyAlignment="1">
      <alignment vertical="center"/>
    </xf>
    <xf numFmtId="0" fontId="4" fillId="0" borderId="26" xfId="3" applyFont="1" applyBorder="1" applyAlignment="1">
      <alignment vertical="center"/>
    </xf>
    <xf numFmtId="4" fontId="4" fillId="0" borderId="26" xfId="3" applyNumberFormat="1" applyFont="1" applyBorder="1" applyAlignment="1">
      <alignment horizontal="center" vertical="center"/>
    </xf>
    <xf numFmtId="9" fontId="4" fillId="0" borderId="26" xfId="2" applyFont="1" applyBorder="1" applyAlignment="1">
      <alignment horizontal="center" vertical="center"/>
    </xf>
    <xf numFmtId="169" fontId="4" fillId="0" borderId="26" xfId="9" applyFont="1" applyBorder="1" applyAlignment="1">
      <alignment vertical="center"/>
    </xf>
    <xf numFmtId="169" fontId="2" fillId="0" borderId="27" xfId="9" applyFont="1" applyBorder="1" applyAlignment="1">
      <alignment vertical="center"/>
    </xf>
    <xf numFmtId="49" fontId="2" fillId="5" borderId="28" xfId="0" applyNumberFormat="1" applyFont="1" applyFill="1" applyBorder="1" applyAlignment="1">
      <alignment horizontal="right" vertical="center" wrapText="1"/>
    </xf>
    <xf numFmtId="165" fontId="2" fillId="5" borderId="29" xfId="0" applyFont="1" applyFill="1" applyBorder="1" applyAlignment="1">
      <alignment vertical="center" wrapText="1"/>
    </xf>
    <xf numFmtId="10" fontId="11" fillId="2" borderId="30" xfId="0" applyNumberFormat="1" applyFont="1" applyFill="1" applyBorder="1" applyAlignment="1">
      <alignment vertical="center" wrapText="1"/>
    </xf>
    <xf numFmtId="165" fontId="2" fillId="5" borderId="29" xfId="0" applyFont="1" applyFill="1" applyBorder="1" applyAlignment="1">
      <alignment horizontal="center" vertical="center" wrapText="1"/>
    </xf>
    <xf numFmtId="164" fontId="2" fillId="5" borderId="29" xfId="4" applyNumberFormat="1" applyFont="1" applyFill="1" applyBorder="1" applyAlignment="1">
      <alignment horizontal="right" vertical="center" wrapText="1"/>
    </xf>
    <xf numFmtId="169" fontId="2" fillId="5" borderId="31" xfId="4" applyFont="1" applyFill="1" applyBorder="1" applyAlignment="1">
      <alignment horizontal="right" vertical="center" wrapText="1"/>
    </xf>
    <xf numFmtId="165" fontId="11" fillId="3" borderId="32" xfId="0" applyFont="1" applyFill="1" applyBorder="1" applyAlignment="1">
      <alignment horizontal="fill" vertical="center" wrapText="1"/>
    </xf>
    <xf numFmtId="165" fontId="2" fillId="6" borderId="29" xfId="0" applyFont="1" applyFill="1" applyBorder="1" applyAlignment="1">
      <alignment vertical="center" wrapText="1"/>
    </xf>
    <xf numFmtId="165" fontId="11" fillId="3" borderId="30" xfId="0" applyFont="1" applyFill="1" applyBorder="1" applyAlignment="1">
      <alignment vertical="center" wrapText="1"/>
    </xf>
    <xf numFmtId="176" fontId="15" fillId="3" borderId="33" xfId="17" applyNumberFormat="1" applyFont="1" applyFill="1" applyBorder="1" applyAlignment="1">
      <alignment vertical="center" wrapText="1"/>
    </xf>
    <xf numFmtId="49" fontId="2" fillId="5" borderId="32" xfId="0" applyNumberFormat="1" applyFont="1" applyFill="1" applyBorder="1" applyAlignment="1">
      <alignment horizontal="right" vertical="center" wrapText="1"/>
    </xf>
    <xf numFmtId="165" fontId="2" fillId="5" borderId="30" xfId="0" applyFont="1" applyFill="1" applyBorder="1" applyAlignment="1">
      <alignment vertical="center" wrapText="1"/>
    </xf>
    <xf numFmtId="165" fontId="2" fillId="5" borderId="30" xfId="0" applyFont="1" applyFill="1" applyBorder="1" applyAlignment="1">
      <alignment horizontal="center" vertical="center" wrapText="1"/>
    </xf>
    <xf numFmtId="164" fontId="2" fillId="5" borderId="30" xfId="4" applyNumberFormat="1" applyFont="1" applyFill="1" applyBorder="1" applyAlignment="1">
      <alignment horizontal="right" vertical="center" wrapText="1"/>
    </xf>
    <xf numFmtId="169" fontId="2" fillId="5" borderId="33" xfId="4" applyFont="1" applyFill="1" applyBorder="1" applyAlignment="1">
      <alignment horizontal="right" vertical="center" wrapText="1"/>
    </xf>
    <xf numFmtId="165" fontId="11" fillId="0" borderId="32" xfId="0" applyFont="1" applyBorder="1" applyAlignment="1">
      <alignment horizontal="fill" vertical="center" wrapText="1"/>
    </xf>
    <xf numFmtId="165" fontId="15" fillId="0" borderId="30" xfId="0" applyFont="1" applyBorder="1" applyAlignment="1">
      <alignment vertical="center" wrapText="1"/>
    </xf>
    <xf numFmtId="10" fontId="11" fillId="0" borderId="30" xfId="2" applyNumberFormat="1" applyFont="1" applyBorder="1" applyAlignment="1">
      <alignment vertical="center" wrapText="1"/>
    </xf>
    <xf numFmtId="165" fontId="11" fillId="0" borderId="30" xfId="0" applyFont="1" applyBorder="1" applyAlignment="1">
      <alignment vertical="center" wrapText="1"/>
    </xf>
    <xf numFmtId="176" fontId="15" fillId="0" borderId="33" xfId="17" applyNumberFormat="1" applyFont="1" applyBorder="1" applyAlignment="1">
      <alignment vertical="center" wrapText="1"/>
    </xf>
    <xf numFmtId="10" fontId="4" fillId="2" borderId="23" xfId="0" applyNumberFormat="1" applyFont="1" applyFill="1" applyBorder="1" applyAlignment="1">
      <alignment vertical="center" wrapText="1"/>
    </xf>
    <xf numFmtId="10" fontId="4" fillId="0" borderId="30" xfId="2" applyNumberFormat="1" applyFont="1" applyBorder="1" applyAlignment="1">
      <alignment vertical="center" wrapText="1"/>
    </xf>
    <xf numFmtId="49" fontId="2" fillId="6" borderId="28" xfId="0" applyNumberFormat="1" applyFont="1" applyFill="1" applyBorder="1" applyAlignment="1">
      <alignment horizontal="right" vertical="center" wrapText="1"/>
    </xf>
    <xf numFmtId="10" fontId="4" fillId="6" borderId="29" xfId="2" applyNumberFormat="1" applyFont="1" applyFill="1" applyBorder="1" applyAlignment="1">
      <alignment horizontal="center" vertical="center" wrapText="1"/>
    </xf>
    <xf numFmtId="165" fontId="2" fillId="6" borderId="29" xfId="0" applyFont="1" applyFill="1" applyBorder="1" applyAlignment="1">
      <alignment horizontal="center" vertical="center" wrapText="1"/>
    </xf>
    <xf numFmtId="164" fontId="2" fillId="6" borderId="29" xfId="4" applyNumberFormat="1" applyFont="1" applyFill="1" applyBorder="1" applyAlignment="1">
      <alignment horizontal="right" vertical="center" wrapText="1"/>
    </xf>
    <xf numFmtId="169" fontId="2" fillId="6" borderId="31" xfId="4" applyFont="1" applyFill="1" applyBorder="1" applyAlignment="1">
      <alignment horizontal="right" vertical="center" wrapText="1"/>
    </xf>
    <xf numFmtId="49" fontId="2" fillId="5" borderId="34" xfId="0" applyNumberFormat="1" applyFont="1" applyFill="1" applyBorder="1" applyAlignment="1">
      <alignment horizontal="right" vertical="center" wrapText="1"/>
    </xf>
    <xf numFmtId="165" fontId="2" fillId="5" borderId="35" xfId="0" applyFont="1" applyFill="1" applyBorder="1" applyAlignment="1">
      <alignment vertical="center" wrapText="1"/>
    </xf>
    <xf numFmtId="164" fontId="4" fillId="5" borderId="29" xfId="4" applyNumberFormat="1" applyFont="1" applyFill="1" applyBorder="1" applyAlignment="1">
      <alignment vertical="center" wrapText="1"/>
    </xf>
    <xf numFmtId="165" fontId="4" fillId="5" borderId="35" xfId="0" applyFont="1" applyFill="1" applyBorder="1" applyAlignment="1">
      <alignment horizontal="center" vertical="center" wrapText="1"/>
    </xf>
    <xf numFmtId="165" fontId="4" fillId="5" borderId="35" xfId="0" applyFont="1" applyFill="1" applyBorder="1" applyAlignment="1">
      <alignment vertical="center" wrapText="1"/>
    </xf>
    <xf numFmtId="164" fontId="2" fillId="5" borderId="35" xfId="4" applyNumberFormat="1" applyFont="1" applyFill="1" applyBorder="1" applyAlignment="1">
      <alignment horizontal="right" vertical="center" wrapText="1"/>
    </xf>
    <xf numFmtId="169" fontId="2" fillId="5" borderId="36" xfId="4" applyFont="1" applyFill="1" applyBorder="1" applyAlignment="1">
      <alignment horizontal="right" vertical="center" wrapText="1"/>
    </xf>
    <xf numFmtId="10" fontId="15" fillId="0" borderId="30" xfId="2" applyNumberFormat="1" applyFont="1" applyBorder="1" applyAlignment="1">
      <alignment vertical="center" wrapText="1"/>
    </xf>
    <xf numFmtId="165" fontId="11" fillId="0" borderId="30" xfId="0" applyFont="1" applyBorder="1" applyAlignment="1">
      <alignment horizontal="center" vertical="center" wrapText="1"/>
    </xf>
    <xf numFmtId="4" fontId="11" fillId="0" borderId="0" xfId="0" applyNumberFormat="1" applyFont="1" applyAlignment="1">
      <alignment horizontal="right" vertical="center"/>
    </xf>
    <xf numFmtId="4" fontId="11" fillId="0" borderId="0" xfId="6" applyNumberFormat="1" applyFont="1" applyBorder="1" applyAlignment="1" applyProtection="1">
      <alignment vertical="center"/>
    </xf>
    <xf numFmtId="165" fontId="16" fillId="0" borderId="0" xfId="0" applyFont="1" applyAlignment="1">
      <alignment horizontal="left" vertical="center"/>
    </xf>
    <xf numFmtId="4" fontId="16" fillId="0" borderId="0" xfId="6" applyNumberFormat="1" applyFont="1" applyBorder="1" applyAlignment="1" applyProtection="1">
      <alignment vertical="center"/>
    </xf>
    <xf numFmtId="4" fontId="16" fillId="0" borderId="0" xfId="0" applyNumberFormat="1" applyFont="1" applyAlignment="1">
      <alignment horizontal="center" vertical="center"/>
    </xf>
    <xf numFmtId="4" fontId="16" fillId="0" borderId="0" xfId="6" applyNumberFormat="1" applyFont="1" applyAlignment="1">
      <alignment vertical="center"/>
    </xf>
    <xf numFmtId="4" fontId="4" fillId="0" borderId="0" xfId="6" applyNumberFormat="1" applyFont="1" applyBorder="1" applyAlignment="1" applyProtection="1">
      <alignment vertical="center"/>
    </xf>
    <xf numFmtId="4" fontId="15" fillId="0" borderId="0" xfId="6" applyNumberFormat="1" applyFont="1" applyBorder="1" applyAlignment="1" applyProtection="1">
      <alignment vertical="center"/>
    </xf>
    <xf numFmtId="4" fontId="10" fillId="0" borderId="0" xfId="0" applyNumberFormat="1" applyFont="1" applyAlignment="1">
      <alignment horizontal="right"/>
    </xf>
    <xf numFmtId="165" fontId="11" fillId="0" borderId="0" xfId="0" applyFont="1" applyAlignment="1">
      <alignment horizontal="left" vertical="center"/>
    </xf>
    <xf numFmtId="4" fontId="4" fillId="0" borderId="0" xfId="6" applyNumberFormat="1" applyFont="1" applyAlignment="1">
      <alignment vertical="center"/>
    </xf>
    <xf numFmtId="4" fontId="4" fillId="0" borderId="0" xfId="0" applyNumberFormat="1" applyFont="1" applyAlignment="1">
      <alignment horizontal="right"/>
    </xf>
    <xf numFmtId="165" fontId="15" fillId="0" borderId="0" xfId="0" applyFont="1" applyAlignment="1">
      <alignment horizontal="left" vertical="center"/>
    </xf>
    <xf numFmtId="4" fontId="11" fillId="0" borderId="0" xfId="6" applyNumberFormat="1" applyFont="1" applyBorder="1" applyAlignment="1" applyProtection="1">
      <alignment horizontal="left" vertical="center"/>
    </xf>
    <xf numFmtId="0" fontId="4" fillId="0" borderId="0" xfId="0" applyNumberFormat="1" applyFont="1" applyAlignment="1">
      <alignment horizontal="left" vertical="center"/>
    </xf>
    <xf numFmtId="164" fontId="4" fillId="0" borderId="0" xfId="1" applyFont="1" applyAlignment="1">
      <alignment horizontal="left" vertical="center"/>
    </xf>
    <xf numFmtId="165" fontId="2" fillId="2" borderId="30" xfId="0" applyFont="1" applyFill="1" applyBorder="1" applyAlignment="1">
      <alignment horizontal="left" vertical="center"/>
    </xf>
    <xf numFmtId="4" fontId="2" fillId="2" borderId="30" xfId="0" applyNumberFormat="1" applyFont="1" applyFill="1" applyBorder="1" applyAlignment="1">
      <alignment horizontal="center" vertical="center"/>
    </xf>
    <xf numFmtId="4" fontId="2" fillId="2" borderId="33" xfId="0" applyNumberFormat="1" applyFont="1" applyFill="1" applyBorder="1" applyAlignment="1">
      <alignment horizontal="center" vertical="center"/>
    </xf>
    <xf numFmtId="4" fontId="2" fillId="2" borderId="30" xfId="6" applyNumberFormat="1" applyFont="1" applyFill="1" applyBorder="1" applyAlignment="1" applyProtection="1">
      <alignment vertical="center"/>
    </xf>
    <xf numFmtId="4" fontId="2" fillId="2" borderId="33" xfId="6" applyNumberFormat="1" applyFont="1" applyFill="1" applyBorder="1" applyAlignment="1" applyProtection="1">
      <alignment vertical="center"/>
    </xf>
    <xf numFmtId="165" fontId="2" fillId="0" borderId="1" xfId="0" applyFont="1" applyBorder="1" applyAlignment="1">
      <alignment horizontal="center" vertical="center" wrapText="1"/>
    </xf>
    <xf numFmtId="166" fontId="2" fillId="0" borderId="0" xfId="0" applyNumberFormat="1" applyFont="1" applyAlignment="1">
      <alignment horizontal="center" vertical="center"/>
    </xf>
    <xf numFmtId="165" fontId="2" fillId="0" borderId="0" xfId="0" applyFont="1" applyAlignment="1">
      <alignment horizontal="center" vertical="center"/>
    </xf>
    <xf numFmtId="0" fontId="2" fillId="0" borderId="0" xfId="3" applyFont="1" applyAlignment="1">
      <alignment horizontal="left"/>
    </xf>
    <xf numFmtId="165" fontId="2" fillId="0" borderId="0" xfId="0" applyFont="1" applyAlignment="1">
      <alignment horizontal="center" vertical="center" wrapText="1"/>
    </xf>
    <xf numFmtId="165" fontId="2" fillId="0" borderId="0" xfId="0" quotePrefix="1" applyFont="1" applyAlignment="1">
      <alignment horizontal="center" vertical="center" wrapText="1"/>
    </xf>
    <xf numFmtId="10" fontId="4" fillId="2" borderId="37" xfId="0" applyNumberFormat="1" applyFont="1" applyFill="1" applyBorder="1" applyAlignment="1">
      <alignment vertical="center" wrapText="1"/>
    </xf>
  </cellXfs>
  <cellStyles count="18">
    <cellStyle name="Comma" xfId="1" builtinId="3"/>
    <cellStyle name="Comma 2 2" xfId="11" xr:uid="{7AE7706D-F28B-C04C-975B-B6AE735A8B40}"/>
    <cellStyle name="Comma 2 3" xfId="14" xr:uid="{DBE5ADE9-B77A-E44B-822A-71A7F5224E1B}"/>
    <cellStyle name="Comma 3" xfId="10" xr:uid="{71BAEEA9-57FA-7E46-A35D-E866D60C22BC}"/>
    <cellStyle name="Currency 2 3" xfId="16" xr:uid="{67E9D923-316C-7648-8C98-1DC3FA0350BB}"/>
    <cellStyle name="Millares 10 2" xfId="17" xr:uid="{003B38A9-3ADE-2F44-AEC9-834F178244EE}"/>
    <cellStyle name="Millares 2" xfId="6" xr:uid="{721D2143-FA37-7949-B292-B5C417E73B95}"/>
    <cellStyle name="Millares 2 2 3 3 2" xfId="9" xr:uid="{A2B3F2CF-70E8-DF48-8DEC-85D98E73EC49}"/>
    <cellStyle name="Millares 29" xfId="13" xr:uid="{D07DC818-089A-C842-B088-FD2DA65D5454}"/>
    <cellStyle name="Millares 8" xfId="4" xr:uid="{89255232-5E78-4841-9CE8-11C1354E4FB6}"/>
    <cellStyle name="Moneda 10 4 2" xfId="5" xr:uid="{6889080E-7800-E94C-8D88-43C801ED13CE}"/>
    <cellStyle name="Normal" xfId="0" builtinId="0"/>
    <cellStyle name="Normal 11 2" xfId="8" xr:uid="{01480C1C-0669-6C48-A445-45CC0FF1E81B}"/>
    <cellStyle name="Normal 15 3" xfId="7" xr:uid="{8A4AB41E-C43D-7F4E-B42F-03ACFB3B5D2E}"/>
    <cellStyle name="Normal 15 5" xfId="15" xr:uid="{3B79B08C-52B0-384A-AF70-A749DA8CAC0D}"/>
    <cellStyle name="Normal 17" xfId="12" xr:uid="{6D380965-6C6F-E241-B88F-BED070D613CF}"/>
    <cellStyle name="Normal 2 3 6 3" xfId="3" xr:uid="{78BD6FDF-24A5-B04D-AD8B-439C53F3F58E}"/>
    <cellStyle name="Percent"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A83B36-E954-9E45-9A70-C3B0AE60B741}">
  <sheetPr transitionEvaluation="1">
    <pageSetUpPr fitToPage="1"/>
  </sheetPr>
  <dimension ref="A1:HE329"/>
  <sheetViews>
    <sheetView showGridLines="0" showZeros="0" tabSelected="1" view="pageBreakPreview" topLeftCell="C348" zoomScale="84" zoomScaleNormal="70" zoomScaleSheetLayoutView="70" zoomScalePageLayoutView="98" workbookViewId="0">
      <selection activeCell="A20" sqref="A20:XFD20"/>
    </sheetView>
  </sheetViews>
  <sheetFormatPr defaultColWidth="12.6640625" defaultRowHeight="15" customHeight="1"/>
  <cols>
    <col min="1" max="1" width="10.6640625" style="3" customWidth="1"/>
    <col min="2" max="2" width="64.6640625" style="4" customWidth="1"/>
    <col min="3" max="3" width="14.6640625" style="5" customWidth="1"/>
    <col min="4" max="4" width="11.44140625" style="6" customWidth="1"/>
    <col min="5" max="5" width="16.6640625" style="5" customWidth="1"/>
    <col min="6" max="6" width="30.109375" style="5" customWidth="1"/>
    <col min="7" max="7" width="21" style="5" customWidth="1"/>
    <col min="8" max="8" width="4.88671875" style="1" customWidth="1"/>
    <col min="9" max="16384" width="12.6640625" style="2"/>
  </cols>
  <sheetData>
    <row r="1" spans="1:8" ht="21.95" customHeight="1">
      <c r="A1" s="237" t="s">
        <v>0</v>
      </c>
      <c r="B1" s="237"/>
      <c r="C1" s="237"/>
      <c r="D1" s="237"/>
      <c r="E1" s="237"/>
      <c r="F1" s="237"/>
      <c r="G1" s="237"/>
    </row>
    <row r="2" spans="1:8" ht="21.95" customHeight="1">
      <c r="A2" s="237" t="s">
        <v>1</v>
      </c>
      <c r="B2" s="237"/>
      <c r="C2" s="237"/>
      <c r="D2" s="237"/>
      <c r="E2" s="237"/>
      <c r="F2" s="237"/>
      <c r="G2" s="237"/>
    </row>
    <row r="3" spans="1:8" ht="21.95" customHeight="1">
      <c r="A3" s="238" t="s">
        <v>2</v>
      </c>
      <c r="B3" s="238"/>
      <c r="C3" s="238"/>
      <c r="D3" s="238"/>
      <c r="E3" s="238"/>
      <c r="F3" s="238"/>
      <c r="G3" s="238"/>
    </row>
    <row r="4" spans="1:8" ht="21.95" customHeight="1"/>
    <row r="5" spans="1:8" ht="21.95" customHeight="1">
      <c r="A5" s="239" t="s">
        <v>3</v>
      </c>
      <c r="B5" s="239"/>
      <c r="G5" s="7"/>
    </row>
    <row r="6" spans="1:8" ht="21.95" customHeight="1">
      <c r="G6" s="8"/>
    </row>
    <row r="7" spans="1:8" ht="36" customHeight="1">
      <c r="A7" s="240" t="s">
        <v>4</v>
      </c>
      <c r="B7" s="241"/>
      <c r="C7" s="241"/>
      <c r="D7" s="241"/>
      <c r="E7" s="241"/>
      <c r="F7" s="241"/>
      <c r="G7" s="241"/>
    </row>
    <row r="8" spans="1:8" ht="21.95" customHeight="1" thickBot="1">
      <c r="A8" s="236"/>
      <c r="B8" s="236"/>
      <c r="C8" s="236"/>
      <c r="D8" s="236"/>
      <c r="E8" s="236"/>
      <c r="F8" s="236"/>
      <c r="G8" s="236"/>
    </row>
    <row r="9" spans="1:8" s="11" customFormat="1" ht="18" customHeight="1" thickTop="1" thickBot="1">
      <c r="A9" s="9" t="s">
        <v>5</v>
      </c>
      <c r="B9" s="231" t="s">
        <v>6</v>
      </c>
      <c r="C9" s="232" t="s">
        <v>7</v>
      </c>
      <c r="D9" s="232" t="s">
        <v>8</v>
      </c>
      <c r="E9" s="232" t="s">
        <v>9</v>
      </c>
      <c r="F9" s="232" t="s">
        <v>10</v>
      </c>
      <c r="G9" s="233" t="s">
        <v>11</v>
      </c>
      <c r="H9" s="10"/>
    </row>
    <row r="10" spans="1:8" ht="18" customHeight="1" thickTop="1">
      <c r="A10" s="12"/>
      <c r="B10" s="13"/>
      <c r="C10" s="14"/>
      <c r="D10" s="15"/>
      <c r="E10" s="16"/>
      <c r="F10" s="16"/>
      <c r="G10" s="17"/>
    </row>
    <row r="11" spans="1:8" ht="22.5" customHeight="1">
      <c r="A11" s="18">
        <v>1</v>
      </c>
      <c r="B11" s="19" t="s">
        <v>12</v>
      </c>
      <c r="C11" s="20"/>
      <c r="D11" s="21"/>
      <c r="E11" s="22"/>
      <c r="F11" s="22"/>
      <c r="G11" s="23"/>
    </row>
    <row r="12" spans="1:8" ht="21.75" customHeight="1">
      <c r="A12" s="24">
        <f>+A11+0.1</f>
        <v>1.1000000000000001</v>
      </c>
      <c r="B12" s="19" t="s">
        <v>13</v>
      </c>
      <c r="C12" s="20"/>
      <c r="D12" s="21"/>
      <c r="E12" s="22"/>
      <c r="F12" s="22"/>
      <c r="G12" s="23"/>
    </row>
    <row r="13" spans="1:8" ht="51.75" customHeight="1">
      <c r="A13" s="25" t="s">
        <v>14</v>
      </c>
      <c r="B13" s="26" t="s">
        <v>15</v>
      </c>
      <c r="C13" s="20">
        <v>1660.1</v>
      </c>
      <c r="D13" s="21" t="s">
        <v>16</v>
      </c>
      <c r="E13" s="20"/>
      <c r="F13" s="20"/>
      <c r="G13" s="23"/>
    </row>
    <row r="14" spans="1:8" ht="50.25" customHeight="1">
      <c r="A14" s="25" t="s">
        <v>17</v>
      </c>
      <c r="B14" s="26" t="s">
        <v>18</v>
      </c>
      <c r="C14" s="20">
        <v>250</v>
      </c>
      <c r="D14" s="21" t="s">
        <v>19</v>
      </c>
      <c r="E14" s="20"/>
      <c r="F14" s="20"/>
      <c r="G14" s="23"/>
    </row>
    <row r="15" spans="1:8" ht="39" customHeight="1">
      <c r="A15" s="25" t="s">
        <v>20</v>
      </c>
      <c r="B15" s="26" t="s">
        <v>21</v>
      </c>
      <c r="C15" s="20">
        <v>385</v>
      </c>
      <c r="D15" s="21" t="s">
        <v>19</v>
      </c>
      <c r="E15" s="20"/>
      <c r="F15" s="20"/>
      <c r="G15" s="23"/>
    </row>
    <row r="16" spans="1:8" ht="57.75" customHeight="1">
      <c r="A16" s="25" t="s">
        <v>22</v>
      </c>
      <c r="B16" s="26" t="s">
        <v>23</v>
      </c>
      <c r="C16" s="20">
        <v>1</v>
      </c>
      <c r="D16" s="21" t="s">
        <v>24</v>
      </c>
      <c r="E16" s="22"/>
      <c r="F16" s="20"/>
      <c r="G16" s="23"/>
    </row>
    <row r="17" spans="1:8" ht="45.75" customHeight="1">
      <c r="A17" s="25" t="s">
        <v>25</v>
      </c>
      <c r="B17" s="26" t="s">
        <v>26</v>
      </c>
      <c r="C17" s="20">
        <v>1</v>
      </c>
      <c r="D17" s="21" t="s">
        <v>24</v>
      </c>
      <c r="E17" s="22"/>
      <c r="F17" s="20"/>
      <c r="G17" s="23"/>
    </row>
    <row r="18" spans="1:8" ht="28.5" customHeight="1">
      <c r="A18" s="24">
        <f>+A12+0.1</f>
        <v>1.2000000000000002</v>
      </c>
      <c r="B18" s="19" t="s">
        <v>27</v>
      </c>
      <c r="C18" s="20"/>
      <c r="D18" s="21"/>
      <c r="E18" s="22"/>
      <c r="F18" s="20"/>
      <c r="G18" s="23"/>
    </row>
    <row r="19" spans="1:8" ht="28.5" customHeight="1">
      <c r="A19" s="24"/>
      <c r="B19" s="19"/>
      <c r="C19" s="20"/>
      <c r="D19" s="21"/>
      <c r="E19" s="22"/>
      <c r="F19" s="20"/>
      <c r="G19" s="23"/>
    </row>
    <row r="20" spans="1:8" ht="36" customHeight="1">
      <c r="A20" s="25" t="s">
        <v>28</v>
      </c>
      <c r="B20" s="26" t="s">
        <v>29</v>
      </c>
      <c r="C20" s="20">
        <v>1108.31</v>
      </c>
      <c r="D20" s="21" t="s">
        <v>30</v>
      </c>
      <c r="E20" s="20"/>
      <c r="F20" s="20"/>
      <c r="G20" s="23"/>
    </row>
    <row r="21" spans="1:8" ht="32.25" customHeight="1">
      <c r="A21" s="25" t="s">
        <v>31</v>
      </c>
      <c r="B21" s="26" t="s">
        <v>32</v>
      </c>
      <c r="C21" s="20">
        <v>52.2</v>
      </c>
      <c r="D21" s="21" t="s">
        <v>30</v>
      </c>
      <c r="E21" s="20"/>
      <c r="F21" s="20"/>
      <c r="G21" s="23"/>
    </row>
    <row r="22" spans="1:8" ht="46.5" customHeight="1">
      <c r="A22" s="25" t="s">
        <v>33</v>
      </c>
      <c r="B22" s="26" t="s">
        <v>34</v>
      </c>
      <c r="C22" s="20">
        <v>1</v>
      </c>
      <c r="D22" s="21" t="s">
        <v>24</v>
      </c>
      <c r="E22" s="22"/>
      <c r="F22" s="20"/>
      <c r="G22" s="23"/>
      <c r="H22" s="27"/>
    </row>
    <row r="23" spans="1:8" ht="21" customHeight="1">
      <c r="A23" s="24">
        <f>+A18+0.1</f>
        <v>1.3000000000000003</v>
      </c>
      <c r="B23" s="19" t="s">
        <v>35</v>
      </c>
      <c r="C23" s="20"/>
      <c r="D23" s="21"/>
      <c r="E23" s="22"/>
      <c r="F23" s="20"/>
      <c r="G23" s="23"/>
    </row>
    <row r="24" spans="1:8" s="30" customFormat="1" ht="36.75" customHeight="1">
      <c r="A24" s="25" t="s">
        <v>36</v>
      </c>
      <c r="B24" s="26" t="s">
        <v>37</v>
      </c>
      <c r="C24" s="20">
        <v>2</v>
      </c>
      <c r="D24" s="21" t="s">
        <v>8</v>
      </c>
      <c r="E24" s="22"/>
      <c r="F24" s="20"/>
      <c r="G24" s="28"/>
      <c r="H24" s="29"/>
    </row>
    <row r="25" spans="1:8" ht="35.25" customHeight="1">
      <c r="A25" s="24">
        <f>+A23+0.1</f>
        <v>1.4000000000000004</v>
      </c>
      <c r="B25" s="19" t="s">
        <v>38</v>
      </c>
      <c r="C25" s="20"/>
      <c r="D25" s="21"/>
      <c r="E25" s="22"/>
      <c r="F25" s="20"/>
      <c r="G25" s="23"/>
    </row>
    <row r="26" spans="1:8" ht="31.35" customHeight="1">
      <c r="A26" s="25" t="s">
        <v>39</v>
      </c>
      <c r="B26" s="26" t="s">
        <v>40</v>
      </c>
      <c r="C26" s="31">
        <v>118.84</v>
      </c>
      <c r="D26" s="32" t="s">
        <v>30</v>
      </c>
      <c r="E26" s="22"/>
      <c r="F26" s="20"/>
      <c r="G26" s="23"/>
    </row>
    <row r="27" spans="1:8" ht="31.35" customHeight="1">
      <c r="A27" s="25" t="s">
        <v>41</v>
      </c>
      <c r="B27" s="26" t="s">
        <v>42</v>
      </c>
      <c r="C27" s="31">
        <v>36.94</v>
      </c>
      <c r="D27" s="32" t="s">
        <v>30</v>
      </c>
      <c r="E27" s="22"/>
      <c r="F27" s="20"/>
      <c r="G27" s="23"/>
    </row>
    <row r="28" spans="1:8" ht="31.35" customHeight="1">
      <c r="A28" s="25" t="s">
        <v>43</v>
      </c>
      <c r="B28" s="26" t="s">
        <v>44</v>
      </c>
      <c r="C28" s="31">
        <v>131.72</v>
      </c>
      <c r="D28" s="32" t="s">
        <v>30</v>
      </c>
      <c r="E28" s="22"/>
      <c r="F28" s="20"/>
      <c r="G28" s="23"/>
      <c r="H28" s="33"/>
    </row>
    <row r="29" spans="1:8" ht="31.35" customHeight="1">
      <c r="A29" s="25" t="s">
        <v>45</v>
      </c>
      <c r="B29" s="26" t="s">
        <v>46</v>
      </c>
      <c r="C29" s="31">
        <v>36.94</v>
      </c>
      <c r="D29" s="32" t="s">
        <v>30</v>
      </c>
      <c r="E29" s="22"/>
      <c r="F29" s="20"/>
      <c r="G29" s="23"/>
      <c r="H29" s="33"/>
    </row>
    <row r="30" spans="1:8" ht="31.35" customHeight="1">
      <c r="A30" s="25" t="s">
        <v>47</v>
      </c>
      <c r="B30" s="26" t="s">
        <v>48</v>
      </c>
      <c r="C30" s="31">
        <v>4</v>
      </c>
      <c r="D30" s="21" t="s">
        <v>8</v>
      </c>
      <c r="E30" s="20"/>
      <c r="F30" s="20"/>
      <c r="G30" s="23"/>
      <c r="H30" s="33"/>
    </row>
    <row r="31" spans="1:8" ht="53.25" customHeight="1">
      <c r="A31" s="25" t="s">
        <v>49</v>
      </c>
      <c r="B31" s="26" t="s">
        <v>50</v>
      </c>
      <c r="C31" s="31">
        <v>1</v>
      </c>
      <c r="D31" s="21" t="s">
        <v>24</v>
      </c>
      <c r="E31" s="20"/>
      <c r="F31" s="20"/>
      <c r="G31" s="23"/>
      <c r="H31" s="33"/>
    </row>
    <row r="32" spans="1:8" ht="27.6" customHeight="1">
      <c r="A32" s="24">
        <f>+A25+0.1</f>
        <v>1.5000000000000004</v>
      </c>
      <c r="B32" s="19" t="s">
        <v>51</v>
      </c>
      <c r="C32" s="31"/>
      <c r="D32" s="32"/>
      <c r="E32" s="22"/>
      <c r="F32" s="34"/>
      <c r="G32" s="35"/>
      <c r="H32" s="33"/>
    </row>
    <row r="33" spans="1:8" ht="32.25" customHeight="1">
      <c r="A33" s="25" t="s">
        <v>52</v>
      </c>
      <c r="B33" s="36" t="s">
        <v>53</v>
      </c>
      <c r="C33" s="31">
        <v>1</v>
      </c>
      <c r="D33" s="32" t="s">
        <v>8</v>
      </c>
      <c r="E33" s="22"/>
      <c r="F33" s="34"/>
      <c r="G33" s="35"/>
      <c r="H33" s="33"/>
    </row>
    <row r="34" spans="1:8" ht="32.25" customHeight="1">
      <c r="A34" s="25" t="s">
        <v>54</v>
      </c>
      <c r="B34" s="36" t="s">
        <v>55</v>
      </c>
      <c r="C34" s="31">
        <v>1</v>
      </c>
      <c r="D34" s="32" t="s">
        <v>8</v>
      </c>
      <c r="E34" s="22"/>
      <c r="F34" s="34"/>
      <c r="G34" s="35"/>
      <c r="H34" s="33"/>
    </row>
    <row r="35" spans="1:8" ht="32.25" customHeight="1">
      <c r="A35" s="25" t="s">
        <v>56</v>
      </c>
      <c r="B35" s="36" t="s">
        <v>57</v>
      </c>
      <c r="C35" s="31">
        <v>1</v>
      </c>
      <c r="D35" s="32" t="s">
        <v>8</v>
      </c>
      <c r="E35" s="37"/>
      <c r="F35" s="34"/>
      <c r="G35" s="35"/>
      <c r="H35" s="33"/>
    </row>
    <row r="36" spans="1:8" ht="32.25" customHeight="1">
      <c r="A36" s="25" t="s">
        <v>58</v>
      </c>
      <c r="B36" s="26" t="s">
        <v>59</v>
      </c>
      <c r="C36" s="31">
        <v>1</v>
      </c>
      <c r="D36" s="32" t="s">
        <v>8</v>
      </c>
      <c r="E36" s="22"/>
      <c r="F36" s="34"/>
      <c r="G36" s="38"/>
      <c r="H36" s="33"/>
    </row>
    <row r="37" spans="1:8" ht="38.1">
      <c r="A37" s="25" t="s">
        <v>60</v>
      </c>
      <c r="B37" s="26" t="s">
        <v>61</v>
      </c>
      <c r="C37" s="31">
        <v>4</v>
      </c>
      <c r="D37" s="21" t="s">
        <v>8</v>
      </c>
      <c r="E37" s="22"/>
      <c r="F37" s="34"/>
      <c r="G37" s="39">
        <f>SUM(F13:F37)</f>
        <v>0</v>
      </c>
      <c r="H37" s="33"/>
    </row>
    <row r="38" spans="1:8" ht="18">
      <c r="A38" s="25"/>
      <c r="B38" s="26"/>
      <c r="C38" s="31"/>
      <c r="D38" s="21"/>
      <c r="E38" s="22"/>
      <c r="F38" s="34"/>
      <c r="G38" s="39"/>
      <c r="H38" s="33"/>
    </row>
    <row r="39" spans="1:8" ht="21.95" customHeight="1">
      <c r="A39" s="18">
        <v>2</v>
      </c>
      <c r="B39" s="19" t="s">
        <v>62</v>
      </c>
      <c r="C39" s="20"/>
      <c r="D39" s="21"/>
      <c r="E39" s="22"/>
      <c r="F39" s="20"/>
      <c r="G39" s="23"/>
      <c r="H39" s="33"/>
    </row>
    <row r="40" spans="1:8" ht="24" customHeight="1">
      <c r="A40" s="24">
        <f>+A39+0.1</f>
        <v>2.1</v>
      </c>
      <c r="B40" s="19" t="s">
        <v>63</v>
      </c>
      <c r="C40" s="40"/>
      <c r="D40" s="21"/>
      <c r="E40" s="22"/>
      <c r="F40" s="34"/>
      <c r="G40" s="35"/>
    </row>
    <row r="41" spans="1:8" ht="70.5" customHeight="1">
      <c r="A41" s="25" t="s">
        <v>64</v>
      </c>
      <c r="B41" s="26" t="s">
        <v>65</v>
      </c>
      <c r="C41" s="40">
        <v>1</v>
      </c>
      <c r="D41" s="21" t="s">
        <v>66</v>
      </c>
      <c r="E41" s="34"/>
      <c r="F41" s="34"/>
      <c r="G41" s="35"/>
    </row>
    <row r="42" spans="1:8" ht="39.6" customHeight="1">
      <c r="A42" s="24">
        <f>+A40+0.1</f>
        <v>2.2000000000000002</v>
      </c>
      <c r="B42" s="19" t="s">
        <v>67</v>
      </c>
      <c r="C42" s="40"/>
      <c r="D42" s="21"/>
      <c r="E42" s="22"/>
      <c r="F42" s="34"/>
      <c r="G42" s="35"/>
    </row>
    <row r="43" spans="1:8" ht="39.6" customHeight="1">
      <c r="A43" s="25" t="s">
        <v>68</v>
      </c>
      <c r="B43" s="26" t="s">
        <v>69</v>
      </c>
      <c r="C43" s="40">
        <v>1.43</v>
      </c>
      <c r="D43" s="21" t="s">
        <v>70</v>
      </c>
      <c r="E43" s="34"/>
      <c r="F43" s="34"/>
      <c r="G43" s="35"/>
    </row>
    <row r="44" spans="1:8" ht="39.6" customHeight="1">
      <c r="A44" s="25" t="s">
        <v>71</v>
      </c>
      <c r="B44" s="26" t="s">
        <v>72</v>
      </c>
      <c r="C44" s="40">
        <v>3.52</v>
      </c>
      <c r="D44" s="21" t="s">
        <v>70</v>
      </c>
      <c r="E44" s="34"/>
      <c r="F44" s="34"/>
      <c r="G44" s="35"/>
    </row>
    <row r="45" spans="1:8" ht="39.6" customHeight="1">
      <c r="A45" s="24">
        <f>+A42+0.1</f>
        <v>2.3000000000000003</v>
      </c>
      <c r="B45" s="19" t="s">
        <v>73</v>
      </c>
      <c r="C45" s="40"/>
      <c r="D45" s="21"/>
      <c r="E45" s="41"/>
      <c r="F45" s="34"/>
      <c r="G45" s="35"/>
    </row>
    <row r="46" spans="1:8" ht="39.6" customHeight="1">
      <c r="A46" s="25" t="s">
        <v>74</v>
      </c>
      <c r="B46" s="26" t="s">
        <v>75</v>
      </c>
      <c r="C46" s="40">
        <v>25.6</v>
      </c>
      <c r="D46" s="21" t="s">
        <v>30</v>
      </c>
      <c r="E46" s="34"/>
      <c r="F46" s="34"/>
      <c r="G46" s="35"/>
    </row>
    <row r="47" spans="1:8" ht="39.6" customHeight="1">
      <c r="A47" s="25" t="s">
        <v>76</v>
      </c>
      <c r="B47" s="26" t="s">
        <v>77</v>
      </c>
      <c r="C47" s="40">
        <v>25.6</v>
      </c>
      <c r="D47" s="21" t="s">
        <v>30</v>
      </c>
      <c r="E47" s="34"/>
      <c r="F47" s="34"/>
      <c r="G47" s="35"/>
    </row>
    <row r="48" spans="1:8" ht="39.6" customHeight="1">
      <c r="A48" s="25" t="s">
        <v>78</v>
      </c>
      <c r="B48" s="26" t="s">
        <v>79</v>
      </c>
      <c r="C48" s="40">
        <v>30.72</v>
      </c>
      <c r="D48" s="21" t="s">
        <v>30</v>
      </c>
      <c r="E48" s="34"/>
      <c r="F48" s="34"/>
      <c r="G48" s="35"/>
    </row>
    <row r="49" spans="1:8" ht="39.6" customHeight="1">
      <c r="A49" s="25" t="s">
        <v>80</v>
      </c>
      <c r="B49" s="26" t="s">
        <v>81</v>
      </c>
      <c r="C49" s="40">
        <v>86.86</v>
      </c>
      <c r="D49" s="21" t="s">
        <v>30</v>
      </c>
      <c r="E49" s="34"/>
      <c r="F49" s="34"/>
      <c r="G49" s="35"/>
    </row>
    <row r="50" spans="1:8" ht="39" thickBot="1">
      <c r="A50" s="42" t="s">
        <v>82</v>
      </c>
      <c r="B50" s="43" t="s">
        <v>83</v>
      </c>
      <c r="C50" s="44">
        <v>1</v>
      </c>
      <c r="D50" s="45" t="s">
        <v>24</v>
      </c>
      <c r="E50" s="44"/>
      <c r="F50" s="44"/>
      <c r="G50" s="46">
        <f>SUM(F41:F50)</f>
        <v>0</v>
      </c>
    </row>
    <row r="51" spans="1:8" ht="18">
      <c r="A51" s="47"/>
      <c r="B51" s="48"/>
      <c r="C51" s="49"/>
      <c r="D51" s="50"/>
      <c r="E51" s="49"/>
      <c r="F51" s="49"/>
      <c r="G51" s="51"/>
    </row>
    <row r="52" spans="1:8" ht="18.95">
      <c r="A52" s="52">
        <v>3</v>
      </c>
      <c r="B52" s="53" t="s">
        <v>84</v>
      </c>
      <c r="C52" s="54"/>
      <c r="D52" s="55"/>
      <c r="E52" s="56"/>
      <c r="F52" s="57"/>
      <c r="G52" s="58"/>
    </row>
    <row r="53" spans="1:8" ht="21.75" customHeight="1">
      <c r="A53" s="59">
        <f>+A52+0.1</f>
        <v>3.1</v>
      </c>
      <c r="B53" s="26" t="s">
        <v>85</v>
      </c>
      <c r="C53" s="34">
        <v>1</v>
      </c>
      <c r="D53" s="60" t="s">
        <v>24</v>
      </c>
      <c r="E53" s="34"/>
      <c r="F53" s="34"/>
      <c r="G53" s="61"/>
    </row>
    <row r="54" spans="1:8" ht="24" customHeight="1">
      <c r="A54" s="59">
        <f t="shared" ref="A54:A58" si="0">+A53+0.1</f>
        <v>3.2</v>
      </c>
      <c r="B54" s="62" t="s">
        <v>86</v>
      </c>
      <c r="C54" s="34">
        <v>200</v>
      </c>
      <c r="D54" s="60" t="s">
        <v>30</v>
      </c>
      <c r="E54" s="34"/>
      <c r="F54" s="34"/>
      <c r="G54" s="61"/>
    </row>
    <row r="55" spans="1:8" s="68" customFormat="1" ht="24.75" customHeight="1">
      <c r="A55" s="63">
        <f t="shared" si="0"/>
        <v>3.3000000000000003</v>
      </c>
      <c r="B55" s="64" t="s">
        <v>87</v>
      </c>
      <c r="C55" s="65">
        <v>70.16</v>
      </c>
      <c r="D55" s="66" t="s">
        <v>30</v>
      </c>
      <c r="E55" s="65"/>
      <c r="F55" s="65"/>
      <c r="G55" s="67"/>
      <c r="H55" s="10"/>
    </row>
    <row r="56" spans="1:8" ht="21.75" customHeight="1">
      <c r="A56" s="59">
        <f t="shared" si="0"/>
        <v>3.4000000000000004</v>
      </c>
      <c r="B56" s="26" t="s">
        <v>88</v>
      </c>
      <c r="C56" s="40">
        <v>1</v>
      </c>
      <c r="D56" s="21" t="s">
        <v>8</v>
      </c>
      <c r="E56" s="34"/>
      <c r="F56" s="34"/>
      <c r="G56" s="69"/>
    </row>
    <row r="57" spans="1:8" ht="42.75" customHeight="1">
      <c r="A57" s="59">
        <f t="shared" si="0"/>
        <v>3.5000000000000004</v>
      </c>
      <c r="B57" s="26" t="s">
        <v>89</v>
      </c>
      <c r="C57" s="40">
        <v>1</v>
      </c>
      <c r="D57" s="21" t="s">
        <v>8</v>
      </c>
      <c r="E57" s="34"/>
      <c r="F57" s="34"/>
      <c r="G57" s="35"/>
    </row>
    <row r="58" spans="1:8" ht="24" customHeight="1">
      <c r="A58" s="24">
        <f t="shared" si="0"/>
        <v>3.6000000000000005</v>
      </c>
      <c r="B58" s="19" t="s">
        <v>90</v>
      </c>
      <c r="C58" s="40">
        <v>300</v>
      </c>
      <c r="D58" s="21" t="s">
        <v>19</v>
      </c>
      <c r="E58" s="34"/>
      <c r="F58" s="34"/>
      <c r="G58" s="35"/>
    </row>
    <row r="59" spans="1:8" ht="29.25" customHeight="1">
      <c r="A59" s="25" t="s">
        <v>91</v>
      </c>
      <c r="B59" s="26" t="s">
        <v>92</v>
      </c>
      <c r="C59" s="40">
        <v>438.5</v>
      </c>
      <c r="D59" s="21" t="s">
        <v>19</v>
      </c>
      <c r="E59" s="34"/>
      <c r="F59" s="34"/>
      <c r="G59" s="35"/>
    </row>
    <row r="60" spans="1:8" ht="26.25" customHeight="1">
      <c r="A60" s="25" t="s">
        <v>93</v>
      </c>
      <c r="B60" s="26" t="s">
        <v>94</v>
      </c>
      <c r="C60" s="40">
        <v>1</v>
      </c>
      <c r="D60" s="21" t="s">
        <v>24</v>
      </c>
      <c r="E60" s="22"/>
      <c r="F60" s="34"/>
      <c r="G60" s="35"/>
    </row>
    <row r="61" spans="1:8" ht="28.5" customHeight="1">
      <c r="A61" s="25" t="s">
        <v>95</v>
      </c>
      <c r="B61" s="26" t="s">
        <v>96</v>
      </c>
      <c r="C61" s="20">
        <v>20</v>
      </c>
      <c r="D61" s="21" t="s">
        <v>30</v>
      </c>
      <c r="E61" s="20"/>
      <c r="F61" s="20"/>
      <c r="G61" s="23"/>
    </row>
    <row r="62" spans="1:8" ht="36" customHeight="1">
      <c r="A62" s="25" t="s">
        <v>97</v>
      </c>
      <c r="B62" s="26" t="s">
        <v>98</v>
      </c>
      <c r="C62" s="20">
        <v>1997.78</v>
      </c>
      <c r="D62" s="21" t="s">
        <v>30</v>
      </c>
      <c r="E62" s="20"/>
      <c r="F62" s="20"/>
      <c r="G62" s="23"/>
    </row>
    <row r="63" spans="1:8" ht="39.75" customHeight="1">
      <c r="A63" s="25" t="s">
        <v>99</v>
      </c>
      <c r="B63" s="26" t="s">
        <v>100</v>
      </c>
      <c r="C63" s="20">
        <v>1</v>
      </c>
      <c r="D63" s="21" t="s">
        <v>24</v>
      </c>
      <c r="E63" s="22"/>
      <c r="F63" s="20"/>
      <c r="G63" s="23"/>
    </row>
    <row r="64" spans="1:8" ht="68.25" customHeight="1">
      <c r="A64" s="70" t="s">
        <v>101</v>
      </c>
      <c r="B64" s="71" t="s">
        <v>102</v>
      </c>
      <c r="C64" s="72">
        <v>1</v>
      </c>
      <c r="D64" s="73" t="s">
        <v>24</v>
      </c>
      <c r="E64" s="74"/>
      <c r="F64" s="72"/>
      <c r="G64" s="23"/>
    </row>
    <row r="65" spans="1:7" ht="26.25" customHeight="1">
      <c r="A65" s="24">
        <f>+A58+0.1</f>
        <v>3.7000000000000006</v>
      </c>
      <c r="B65" s="19" t="s">
        <v>103</v>
      </c>
      <c r="C65" s="20"/>
      <c r="D65" s="21"/>
      <c r="E65" s="72"/>
      <c r="F65" s="20"/>
      <c r="G65" s="23"/>
    </row>
    <row r="66" spans="1:7" ht="26.25" customHeight="1">
      <c r="A66" s="25" t="s">
        <v>104</v>
      </c>
      <c r="B66" s="26" t="s">
        <v>105</v>
      </c>
      <c r="C66" s="20"/>
      <c r="D66" s="21"/>
      <c r="E66" s="20"/>
      <c r="F66" s="20"/>
      <c r="G66" s="23"/>
    </row>
    <row r="67" spans="1:7" ht="36.75" customHeight="1">
      <c r="A67" s="25" t="s">
        <v>106</v>
      </c>
      <c r="B67" s="26" t="s">
        <v>107</v>
      </c>
      <c r="C67" s="20">
        <v>1785.3</v>
      </c>
      <c r="D67" s="21" t="s">
        <v>30</v>
      </c>
      <c r="E67" s="20"/>
      <c r="F67" s="20"/>
      <c r="G67" s="23"/>
    </row>
    <row r="68" spans="1:7" ht="36.75" customHeight="1">
      <c r="A68" s="25" t="s">
        <v>108</v>
      </c>
      <c r="B68" s="26" t="s">
        <v>109</v>
      </c>
      <c r="C68" s="20">
        <v>1</v>
      </c>
      <c r="D68" s="21" t="s">
        <v>24</v>
      </c>
      <c r="E68" s="20"/>
      <c r="F68" s="20"/>
      <c r="G68" s="23"/>
    </row>
    <row r="69" spans="1:7" ht="60" customHeight="1">
      <c r="A69" s="24">
        <v>3.8</v>
      </c>
      <c r="B69" s="19" t="s">
        <v>110</v>
      </c>
      <c r="C69" s="20"/>
      <c r="D69" s="21"/>
      <c r="E69" s="75"/>
      <c r="F69" s="75"/>
      <c r="G69" s="23"/>
    </row>
    <row r="70" spans="1:7" ht="25.5" customHeight="1">
      <c r="A70" s="59" t="s">
        <v>111</v>
      </c>
      <c r="B70" s="26" t="s">
        <v>112</v>
      </c>
      <c r="C70" s="20">
        <v>8</v>
      </c>
      <c r="D70" s="21" t="s">
        <v>8</v>
      </c>
      <c r="E70" s="20"/>
      <c r="F70" s="20"/>
      <c r="G70" s="23"/>
    </row>
    <row r="71" spans="1:7" ht="38.25" customHeight="1">
      <c r="A71" s="25" t="s">
        <v>113</v>
      </c>
      <c r="B71" s="26" t="s">
        <v>114</v>
      </c>
      <c r="C71" s="20">
        <v>1</v>
      </c>
      <c r="D71" s="21" t="s">
        <v>24</v>
      </c>
      <c r="E71" s="20"/>
      <c r="F71" s="20"/>
      <c r="G71" s="23"/>
    </row>
    <row r="72" spans="1:7" ht="32.25" customHeight="1">
      <c r="A72" s="25" t="s">
        <v>115</v>
      </c>
      <c r="B72" s="26" t="s">
        <v>116</v>
      </c>
      <c r="C72" s="20">
        <v>1.44</v>
      </c>
      <c r="D72" s="21" t="s">
        <v>30</v>
      </c>
      <c r="E72" s="20"/>
      <c r="F72" s="20"/>
      <c r="G72" s="23"/>
    </row>
    <row r="73" spans="1:7" ht="28.5" customHeight="1">
      <c r="A73" s="25" t="s">
        <v>117</v>
      </c>
      <c r="B73" s="26" t="s">
        <v>118</v>
      </c>
      <c r="C73" s="20">
        <v>1</v>
      </c>
      <c r="D73" s="21" t="s">
        <v>66</v>
      </c>
      <c r="E73" s="20"/>
      <c r="F73" s="20"/>
      <c r="G73" s="23"/>
    </row>
    <row r="74" spans="1:7" ht="66.599999999999994" customHeight="1">
      <c r="A74" s="24">
        <v>3.9</v>
      </c>
      <c r="B74" s="19" t="s">
        <v>119</v>
      </c>
      <c r="C74" s="76"/>
      <c r="D74" s="77"/>
      <c r="E74" s="78"/>
      <c r="F74" s="20"/>
      <c r="G74" s="23"/>
    </row>
    <row r="75" spans="1:7" ht="40.5" customHeight="1">
      <c r="A75" s="25" t="s">
        <v>120</v>
      </c>
      <c r="B75" s="26" t="s">
        <v>121</v>
      </c>
      <c r="C75" s="31">
        <v>150</v>
      </c>
      <c r="D75" s="77" t="s">
        <v>122</v>
      </c>
      <c r="E75" s="78"/>
      <c r="F75" s="20"/>
      <c r="G75" s="23"/>
    </row>
    <row r="76" spans="1:7" ht="47.25" customHeight="1">
      <c r="A76" s="25" t="s">
        <v>123</v>
      </c>
      <c r="B76" s="26" t="s">
        <v>124</v>
      </c>
      <c r="C76" s="31">
        <v>150</v>
      </c>
      <c r="D76" s="77" t="s">
        <v>122</v>
      </c>
      <c r="E76" s="78"/>
      <c r="F76" s="20"/>
      <c r="G76" s="23"/>
    </row>
    <row r="77" spans="1:7" ht="24.75" customHeight="1">
      <c r="A77" s="25" t="s">
        <v>125</v>
      </c>
      <c r="B77" s="26" t="s">
        <v>126</v>
      </c>
      <c r="C77" s="31">
        <v>150</v>
      </c>
      <c r="D77" s="77" t="s">
        <v>122</v>
      </c>
      <c r="E77" s="78"/>
      <c r="F77" s="20"/>
      <c r="G77" s="23"/>
    </row>
    <row r="78" spans="1:7" ht="18" customHeight="1">
      <c r="A78" s="25" t="s">
        <v>127</v>
      </c>
      <c r="B78" s="26" t="s">
        <v>128</v>
      </c>
      <c r="C78" s="31">
        <v>100</v>
      </c>
      <c r="D78" s="77" t="s">
        <v>122</v>
      </c>
      <c r="E78" s="78"/>
      <c r="F78" s="34"/>
      <c r="G78" s="35"/>
    </row>
    <row r="79" spans="1:7" ht="21.75" customHeight="1">
      <c r="A79" s="25" t="s">
        <v>129</v>
      </c>
      <c r="B79" s="26" t="s">
        <v>130</v>
      </c>
      <c r="C79" s="31">
        <v>1</v>
      </c>
      <c r="D79" s="77" t="s">
        <v>8</v>
      </c>
      <c r="E79" s="78"/>
      <c r="F79" s="34"/>
      <c r="G79" s="35"/>
    </row>
    <row r="80" spans="1:7" ht="22.5" customHeight="1">
      <c r="A80" s="25" t="s">
        <v>131</v>
      </c>
      <c r="B80" s="26" t="s">
        <v>132</v>
      </c>
      <c r="C80" s="31">
        <v>1</v>
      </c>
      <c r="D80" s="77" t="s">
        <v>8</v>
      </c>
      <c r="E80" s="78"/>
      <c r="F80" s="34"/>
      <c r="G80" s="35"/>
    </row>
    <row r="81" spans="1:7" ht="22.5" customHeight="1">
      <c r="A81" s="25" t="s">
        <v>133</v>
      </c>
      <c r="B81" s="26" t="s">
        <v>134</v>
      </c>
      <c r="C81" s="31">
        <v>1</v>
      </c>
      <c r="D81" s="77" t="s">
        <v>8</v>
      </c>
      <c r="E81" s="78"/>
      <c r="F81" s="34"/>
      <c r="G81" s="35"/>
    </row>
    <row r="82" spans="1:7" ht="23.25" customHeight="1">
      <c r="A82" s="25" t="s">
        <v>135</v>
      </c>
      <c r="B82" s="26" t="s">
        <v>136</v>
      </c>
      <c r="C82" s="31">
        <v>1</v>
      </c>
      <c r="D82" s="77" t="s">
        <v>8</v>
      </c>
      <c r="E82" s="78"/>
      <c r="F82" s="34"/>
      <c r="G82" s="35">
        <f>SUM(F53:F82)</f>
        <v>0</v>
      </c>
    </row>
    <row r="83" spans="1:7" ht="23.25" customHeight="1">
      <c r="A83" s="79"/>
      <c r="B83" s="80"/>
      <c r="C83" s="81"/>
      <c r="D83" s="82"/>
      <c r="E83" s="83"/>
      <c r="F83" s="84"/>
      <c r="G83" s="85"/>
    </row>
    <row r="84" spans="1:7" ht="23.25" customHeight="1">
      <c r="A84" s="18">
        <v>4</v>
      </c>
      <c r="B84" s="19" t="s">
        <v>137</v>
      </c>
      <c r="C84" s="31"/>
      <c r="D84" s="77"/>
      <c r="E84" s="78"/>
      <c r="F84" s="34"/>
      <c r="G84" s="35"/>
    </row>
    <row r="85" spans="1:7" ht="23.25" customHeight="1">
      <c r="A85" s="59">
        <v>4.0999999999999996</v>
      </c>
      <c r="B85" s="26" t="s">
        <v>138</v>
      </c>
      <c r="C85" s="31">
        <v>84.48</v>
      </c>
      <c r="D85" s="77" t="s">
        <v>30</v>
      </c>
      <c r="E85" s="78"/>
      <c r="F85" s="34"/>
      <c r="G85" s="35"/>
    </row>
    <row r="86" spans="1:7" ht="23.25" customHeight="1">
      <c r="A86" s="59">
        <v>4.2</v>
      </c>
      <c r="B86" s="26" t="s">
        <v>139</v>
      </c>
      <c r="C86" s="31">
        <v>17.2</v>
      </c>
      <c r="D86" s="77" t="s">
        <v>30</v>
      </c>
      <c r="E86" s="78"/>
      <c r="F86" s="34"/>
      <c r="G86" s="35"/>
    </row>
    <row r="87" spans="1:7" ht="23.25" customHeight="1" thickBot="1">
      <c r="A87" s="86">
        <v>4.3</v>
      </c>
      <c r="B87" s="87" t="s">
        <v>140</v>
      </c>
      <c r="C87" s="88">
        <v>3.4</v>
      </c>
      <c r="D87" s="89" t="s">
        <v>141</v>
      </c>
      <c r="E87" s="90"/>
      <c r="F87" s="91"/>
      <c r="G87" s="46">
        <f>SUM(F85:F87)</f>
        <v>0</v>
      </c>
    </row>
    <row r="88" spans="1:7" ht="23.25" customHeight="1">
      <c r="A88" s="92"/>
      <c r="B88" s="93"/>
      <c r="C88" s="94"/>
      <c r="D88" s="95"/>
      <c r="E88" s="96"/>
      <c r="F88" s="57"/>
      <c r="G88" s="51"/>
    </row>
    <row r="89" spans="1:7" ht="23.25" customHeight="1">
      <c r="A89" s="18">
        <v>5</v>
      </c>
      <c r="B89" s="19" t="s">
        <v>142</v>
      </c>
      <c r="C89" s="31"/>
      <c r="D89" s="77"/>
      <c r="E89" s="78"/>
      <c r="F89" s="34"/>
      <c r="G89" s="35"/>
    </row>
    <row r="90" spans="1:7" ht="23.25" customHeight="1">
      <c r="A90" s="59">
        <v>5.0999999999999996</v>
      </c>
      <c r="B90" s="26" t="s">
        <v>143</v>
      </c>
      <c r="C90" s="31">
        <v>13.44</v>
      </c>
      <c r="D90" s="77" t="s">
        <v>30</v>
      </c>
      <c r="E90" s="34"/>
      <c r="F90" s="34"/>
      <c r="G90" s="35"/>
    </row>
    <row r="91" spans="1:7" ht="23.25" customHeight="1">
      <c r="A91" s="59">
        <v>5.2</v>
      </c>
      <c r="B91" s="26" t="s">
        <v>144</v>
      </c>
      <c r="C91" s="31">
        <v>37.380000000000003</v>
      </c>
      <c r="D91" s="77" t="s">
        <v>30</v>
      </c>
      <c r="E91" s="78"/>
      <c r="F91" s="34"/>
      <c r="G91" s="97"/>
    </row>
    <row r="92" spans="1:7" ht="23.25" customHeight="1">
      <c r="A92" s="59">
        <v>5.3</v>
      </c>
      <c r="B92" s="26" t="s">
        <v>145</v>
      </c>
      <c r="C92" s="31">
        <v>23.1</v>
      </c>
      <c r="D92" s="77" t="s">
        <v>30</v>
      </c>
      <c r="E92" s="78"/>
      <c r="F92" s="34"/>
      <c r="G92" s="35">
        <f>SUM(F90:F92)</f>
        <v>0</v>
      </c>
    </row>
    <row r="93" spans="1:7" ht="23.25" customHeight="1">
      <c r="A93" s="59"/>
      <c r="B93" s="26"/>
      <c r="C93" s="31"/>
      <c r="D93" s="77"/>
      <c r="E93" s="78"/>
      <c r="F93" s="34"/>
      <c r="G93" s="35"/>
    </row>
    <row r="94" spans="1:7" ht="23.25" customHeight="1">
      <c r="A94" s="18">
        <v>6</v>
      </c>
      <c r="B94" s="19" t="s">
        <v>146</v>
      </c>
      <c r="C94" s="31"/>
      <c r="D94" s="77"/>
      <c r="E94" s="78"/>
      <c r="F94" s="34"/>
      <c r="G94" s="35"/>
    </row>
    <row r="95" spans="1:7" ht="23.25" customHeight="1">
      <c r="A95" s="59">
        <v>6.1</v>
      </c>
      <c r="B95" s="26" t="s">
        <v>145</v>
      </c>
      <c r="C95" s="31">
        <v>332.5</v>
      </c>
      <c r="D95" s="77" t="s">
        <v>30</v>
      </c>
      <c r="E95" s="78"/>
      <c r="F95" s="34"/>
      <c r="G95" s="35"/>
    </row>
    <row r="96" spans="1:7" ht="23.25" customHeight="1">
      <c r="A96" s="59">
        <v>6.2</v>
      </c>
      <c r="B96" s="26" t="s">
        <v>147</v>
      </c>
      <c r="C96" s="31">
        <v>269.39999999999998</v>
      </c>
      <c r="D96" s="77" t="s">
        <v>30</v>
      </c>
      <c r="E96" s="78"/>
      <c r="F96" s="34"/>
      <c r="G96" s="35"/>
    </row>
    <row r="97" spans="1:7" ht="39" customHeight="1">
      <c r="A97" s="59">
        <v>6.3</v>
      </c>
      <c r="B97" s="26" t="s">
        <v>148</v>
      </c>
      <c r="C97" s="31">
        <v>31.21</v>
      </c>
      <c r="D97" s="77" t="s">
        <v>30</v>
      </c>
      <c r="E97" s="78"/>
      <c r="F97" s="34"/>
      <c r="G97" s="35"/>
    </row>
    <row r="98" spans="1:7" ht="23.25" customHeight="1">
      <c r="A98" s="24">
        <v>6.4</v>
      </c>
      <c r="B98" s="19" t="s">
        <v>149</v>
      </c>
      <c r="C98" s="31"/>
      <c r="D98" s="77"/>
      <c r="E98" s="78"/>
      <c r="F98" s="34"/>
      <c r="G98" s="35"/>
    </row>
    <row r="99" spans="1:7" ht="23.25" customHeight="1">
      <c r="A99" s="59" t="s">
        <v>150</v>
      </c>
      <c r="B99" s="26" t="s">
        <v>151</v>
      </c>
      <c r="C99" s="31">
        <v>1</v>
      </c>
      <c r="D99" s="77" t="s">
        <v>24</v>
      </c>
      <c r="E99" s="78"/>
      <c r="F99" s="34"/>
      <c r="G99" s="35"/>
    </row>
    <row r="100" spans="1:7" ht="23.25" customHeight="1">
      <c r="A100" s="24">
        <v>6.5</v>
      </c>
      <c r="B100" s="19" t="s">
        <v>105</v>
      </c>
      <c r="C100" s="31"/>
      <c r="D100" s="77"/>
      <c r="E100" s="78"/>
      <c r="F100" s="34"/>
      <c r="G100" s="35"/>
    </row>
    <row r="101" spans="1:7" ht="23.25" customHeight="1">
      <c r="A101" s="59" t="s">
        <v>152</v>
      </c>
      <c r="B101" s="26" t="s">
        <v>153</v>
      </c>
      <c r="C101" s="31">
        <v>40.909999999999997</v>
      </c>
      <c r="D101" s="77" t="s">
        <v>30</v>
      </c>
      <c r="E101" s="34"/>
      <c r="F101" s="34"/>
      <c r="G101" s="35"/>
    </row>
    <row r="102" spans="1:7" ht="23.25" customHeight="1">
      <c r="A102" s="59" t="s">
        <v>154</v>
      </c>
      <c r="B102" s="26" t="s">
        <v>155</v>
      </c>
      <c r="C102" s="31">
        <v>1</v>
      </c>
      <c r="D102" s="77" t="s">
        <v>24</v>
      </c>
      <c r="E102" s="78"/>
      <c r="F102" s="34"/>
      <c r="G102" s="35"/>
    </row>
    <row r="103" spans="1:7" ht="23.25" customHeight="1">
      <c r="A103" s="59" t="s">
        <v>156</v>
      </c>
      <c r="B103" s="26" t="s">
        <v>157</v>
      </c>
      <c r="C103" s="31">
        <v>2</v>
      </c>
      <c r="D103" s="77" t="s">
        <v>8</v>
      </c>
      <c r="E103" s="78"/>
      <c r="F103" s="34"/>
      <c r="G103" s="35"/>
    </row>
    <row r="104" spans="1:7" ht="23.25" customHeight="1">
      <c r="A104" s="25" t="s">
        <v>158</v>
      </c>
      <c r="B104" s="26" t="s">
        <v>159</v>
      </c>
      <c r="C104" s="31">
        <v>33.26</v>
      </c>
      <c r="D104" s="77" t="s">
        <v>30</v>
      </c>
      <c r="E104" s="78"/>
      <c r="F104" s="34"/>
      <c r="G104" s="35"/>
    </row>
    <row r="105" spans="1:7" ht="23.25" customHeight="1">
      <c r="A105" s="25" t="s">
        <v>160</v>
      </c>
      <c r="B105" s="26" t="s">
        <v>161</v>
      </c>
      <c r="C105" s="31">
        <v>4</v>
      </c>
      <c r="D105" s="77" t="s">
        <v>8</v>
      </c>
      <c r="E105" s="22"/>
      <c r="F105" s="34"/>
      <c r="G105" s="35"/>
    </row>
    <row r="106" spans="1:7" ht="23.25" customHeight="1">
      <c r="A106" s="25" t="s">
        <v>162</v>
      </c>
      <c r="B106" s="26" t="s">
        <v>163</v>
      </c>
      <c r="C106" s="31">
        <v>4</v>
      </c>
      <c r="D106" s="77" t="s">
        <v>8</v>
      </c>
      <c r="E106" s="22"/>
      <c r="F106" s="34"/>
      <c r="G106" s="35"/>
    </row>
    <row r="107" spans="1:7" ht="23.25" customHeight="1">
      <c r="A107" s="25" t="s">
        <v>164</v>
      </c>
      <c r="B107" s="26" t="s">
        <v>165</v>
      </c>
      <c r="C107" s="31">
        <v>4</v>
      </c>
      <c r="D107" s="77" t="s">
        <v>8</v>
      </c>
      <c r="E107" s="78"/>
      <c r="F107" s="34"/>
      <c r="G107" s="35"/>
    </row>
    <row r="108" spans="1:7" ht="23.25" customHeight="1">
      <c r="A108" s="25" t="s">
        <v>166</v>
      </c>
      <c r="B108" s="26" t="s">
        <v>167</v>
      </c>
      <c r="C108" s="31">
        <v>1</v>
      </c>
      <c r="D108" s="77" t="s">
        <v>8</v>
      </c>
      <c r="E108" s="78"/>
      <c r="F108" s="34"/>
      <c r="G108" s="35"/>
    </row>
    <row r="109" spans="1:7" ht="27.75" customHeight="1">
      <c r="A109" s="25" t="s">
        <v>168</v>
      </c>
      <c r="B109" s="26" t="s">
        <v>169</v>
      </c>
      <c r="C109" s="31">
        <v>4</v>
      </c>
      <c r="D109" s="77" t="s">
        <v>8</v>
      </c>
      <c r="E109" s="78"/>
      <c r="F109" s="34"/>
      <c r="G109" s="35"/>
    </row>
    <row r="110" spans="1:7" ht="23.25" customHeight="1">
      <c r="A110" s="59">
        <v>6.6</v>
      </c>
      <c r="B110" s="26" t="s">
        <v>170</v>
      </c>
      <c r="C110" s="31">
        <v>1</v>
      </c>
      <c r="D110" s="77" t="s">
        <v>24</v>
      </c>
      <c r="E110" s="78"/>
      <c r="F110" s="34"/>
      <c r="G110" s="35"/>
    </row>
    <row r="111" spans="1:7" ht="23.25" customHeight="1">
      <c r="A111" s="59">
        <v>6.7</v>
      </c>
      <c r="B111" s="26" t="s">
        <v>171</v>
      </c>
      <c r="C111" s="31">
        <v>28.39</v>
      </c>
      <c r="D111" s="77" t="s">
        <v>30</v>
      </c>
      <c r="E111" s="78"/>
      <c r="F111" s="34"/>
      <c r="G111" s="35"/>
    </row>
    <row r="112" spans="1:7" ht="23.25" customHeight="1">
      <c r="A112" s="59">
        <v>6.8</v>
      </c>
      <c r="B112" s="26" t="s">
        <v>172</v>
      </c>
      <c r="C112" s="31">
        <v>11.31</v>
      </c>
      <c r="D112" s="77" t="s">
        <v>30</v>
      </c>
      <c r="E112" s="78"/>
      <c r="F112" s="34"/>
      <c r="G112" s="35">
        <f>SUM(F95:F112)</f>
        <v>0</v>
      </c>
    </row>
    <row r="113" spans="1:7" ht="23.25" customHeight="1">
      <c r="A113" s="59"/>
      <c r="B113" s="26"/>
      <c r="C113" s="31"/>
      <c r="D113" s="77"/>
      <c r="E113" s="78"/>
      <c r="F113" s="34"/>
      <c r="G113" s="35"/>
    </row>
    <row r="114" spans="1:7" ht="23.25" customHeight="1">
      <c r="A114" s="18">
        <v>7</v>
      </c>
      <c r="B114" s="19" t="s">
        <v>173</v>
      </c>
      <c r="C114" s="31"/>
      <c r="D114" s="77"/>
      <c r="E114" s="78"/>
      <c r="F114" s="34"/>
      <c r="G114" s="35"/>
    </row>
    <row r="115" spans="1:7" ht="23.25" customHeight="1">
      <c r="A115" s="59">
        <f>+A114+0.1</f>
        <v>7.1</v>
      </c>
      <c r="B115" s="26" t="s">
        <v>170</v>
      </c>
      <c r="C115" s="31">
        <v>1</v>
      </c>
      <c r="D115" s="77" t="s">
        <v>24</v>
      </c>
      <c r="E115" s="78"/>
      <c r="F115" s="34"/>
      <c r="G115" s="35"/>
    </row>
    <row r="116" spans="1:7" ht="23.25" customHeight="1">
      <c r="A116" s="59">
        <f t="shared" ref="A116:A118" si="1">+A115+0.1</f>
        <v>7.1999999999999993</v>
      </c>
      <c r="B116" s="26" t="s">
        <v>174</v>
      </c>
      <c r="C116" s="31">
        <v>19.899999999999999</v>
      </c>
      <c r="D116" s="77" t="s">
        <v>30</v>
      </c>
      <c r="E116" s="78"/>
      <c r="F116" s="34"/>
      <c r="G116" s="35"/>
    </row>
    <row r="117" spans="1:7" ht="23.25" customHeight="1">
      <c r="A117" s="59">
        <f t="shared" si="1"/>
        <v>7.2999999999999989</v>
      </c>
      <c r="B117" s="26" t="s">
        <v>147</v>
      </c>
      <c r="C117" s="31">
        <v>69.099999999999994</v>
      </c>
      <c r="D117" s="77" t="s">
        <v>30</v>
      </c>
      <c r="E117" s="78"/>
      <c r="F117" s="34"/>
      <c r="G117" s="35"/>
    </row>
    <row r="118" spans="1:7" ht="23.25" customHeight="1">
      <c r="A118" s="59">
        <f t="shared" si="1"/>
        <v>7.3999999999999986</v>
      </c>
      <c r="B118" s="19" t="s">
        <v>175</v>
      </c>
      <c r="C118" s="31"/>
      <c r="D118" s="77"/>
      <c r="E118" s="78"/>
      <c r="F118" s="34"/>
      <c r="G118" s="35"/>
    </row>
    <row r="119" spans="1:7" ht="23.25" customHeight="1">
      <c r="A119" s="25" t="s">
        <v>176</v>
      </c>
      <c r="B119" s="26" t="s">
        <v>177</v>
      </c>
      <c r="C119" s="31">
        <v>187.45</v>
      </c>
      <c r="D119" s="77" t="s">
        <v>30</v>
      </c>
      <c r="E119" s="78"/>
      <c r="F119" s="34"/>
      <c r="G119" s="35"/>
    </row>
    <row r="120" spans="1:7" ht="23.25" customHeight="1">
      <c r="A120" s="25" t="s">
        <v>178</v>
      </c>
      <c r="B120" s="26" t="s">
        <v>92</v>
      </c>
      <c r="C120" s="40">
        <v>69.25</v>
      </c>
      <c r="D120" s="21" t="s">
        <v>19</v>
      </c>
      <c r="E120" s="34"/>
      <c r="F120" s="34"/>
      <c r="G120" s="35"/>
    </row>
    <row r="121" spans="1:7" ht="23.25" customHeight="1">
      <c r="A121" s="24">
        <f>+A118+0.1</f>
        <v>7.4999999999999982</v>
      </c>
      <c r="B121" s="19" t="s">
        <v>179</v>
      </c>
      <c r="C121" s="31"/>
      <c r="D121" s="77"/>
      <c r="E121" s="78"/>
      <c r="F121" s="34"/>
      <c r="G121" s="35"/>
    </row>
    <row r="122" spans="1:7" ht="23.25" customHeight="1">
      <c r="A122" s="25" t="s">
        <v>180</v>
      </c>
      <c r="B122" s="26" t="s">
        <v>181</v>
      </c>
      <c r="C122" s="98">
        <v>199.07</v>
      </c>
      <c r="D122" s="99" t="s">
        <v>70</v>
      </c>
      <c r="E122" s="100"/>
      <c r="F122" s="65"/>
      <c r="G122" s="35"/>
    </row>
    <row r="123" spans="1:7" ht="23.25" customHeight="1">
      <c r="A123" s="24">
        <f>+A121+0.1</f>
        <v>7.5999999999999979</v>
      </c>
      <c r="B123" s="19" t="s">
        <v>182</v>
      </c>
      <c r="C123" s="31"/>
      <c r="D123" s="77"/>
      <c r="E123" s="78"/>
      <c r="F123" s="34"/>
      <c r="G123" s="35"/>
    </row>
    <row r="124" spans="1:7" ht="23.25" customHeight="1">
      <c r="A124" s="59" t="s">
        <v>183</v>
      </c>
      <c r="B124" s="26" t="s">
        <v>184</v>
      </c>
      <c r="C124" s="31">
        <v>1</v>
      </c>
      <c r="D124" s="77" t="s">
        <v>24</v>
      </c>
      <c r="E124" s="78"/>
      <c r="F124" s="34"/>
      <c r="G124" s="35"/>
    </row>
    <row r="125" spans="1:7" ht="23.25" customHeight="1">
      <c r="A125" s="59" t="s">
        <v>185</v>
      </c>
      <c r="B125" s="26" t="s">
        <v>186</v>
      </c>
      <c r="C125" s="31">
        <v>66.3</v>
      </c>
      <c r="D125" s="77" t="s">
        <v>30</v>
      </c>
      <c r="E125" s="22"/>
      <c r="F125" s="34"/>
      <c r="G125" s="35">
        <f>SUM(F115:F125)</f>
        <v>0</v>
      </c>
    </row>
    <row r="126" spans="1:7" ht="15" customHeight="1">
      <c r="A126" s="25"/>
      <c r="B126" s="26"/>
      <c r="C126" s="31"/>
      <c r="D126" s="77"/>
      <c r="E126" s="22"/>
      <c r="F126" s="34"/>
      <c r="G126" s="35"/>
    </row>
    <row r="127" spans="1:7" ht="24" customHeight="1">
      <c r="A127" s="18">
        <v>8</v>
      </c>
      <c r="B127" s="19" t="s">
        <v>187</v>
      </c>
      <c r="C127" s="20"/>
      <c r="D127" s="21"/>
      <c r="E127" s="22"/>
      <c r="F127" s="22"/>
      <c r="G127" s="23"/>
    </row>
    <row r="128" spans="1:7" ht="24" customHeight="1">
      <c r="A128" s="101">
        <f>+A127+0.1</f>
        <v>8.1</v>
      </c>
      <c r="B128" s="102" t="s">
        <v>105</v>
      </c>
      <c r="C128" s="98"/>
      <c r="D128" s="66"/>
      <c r="E128" s="98"/>
      <c r="F128" s="98"/>
      <c r="G128" s="103"/>
    </row>
    <row r="129" spans="1:8" ht="75.75" customHeight="1">
      <c r="A129" s="25" t="s">
        <v>188</v>
      </c>
      <c r="B129" s="26" t="s">
        <v>189</v>
      </c>
      <c r="C129" s="31">
        <v>1</v>
      </c>
      <c r="D129" s="21" t="s">
        <v>8</v>
      </c>
      <c r="E129" s="31"/>
      <c r="F129" s="31"/>
      <c r="G129" s="104"/>
    </row>
    <row r="130" spans="1:8" ht="74.25" customHeight="1" thickBot="1">
      <c r="A130" s="105" t="s">
        <v>190</v>
      </c>
      <c r="B130" s="106" t="s">
        <v>191</v>
      </c>
      <c r="C130" s="107">
        <v>1</v>
      </c>
      <c r="D130" s="108" t="s">
        <v>24</v>
      </c>
      <c r="E130" s="109"/>
      <c r="F130" s="88"/>
      <c r="G130" s="110"/>
    </row>
    <row r="131" spans="1:8" ht="54.75" customHeight="1">
      <c r="A131" s="25" t="s">
        <v>192</v>
      </c>
      <c r="B131" s="111" t="s">
        <v>193</v>
      </c>
      <c r="C131" s="20">
        <v>1</v>
      </c>
      <c r="D131" s="21" t="s">
        <v>24</v>
      </c>
      <c r="E131" s="22"/>
      <c r="F131" s="31"/>
      <c r="G131" s="104"/>
    </row>
    <row r="132" spans="1:8" ht="30.75" customHeight="1">
      <c r="A132" s="25" t="s">
        <v>194</v>
      </c>
      <c r="B132" s="111" t="s">
        <v>195</v>
      </c>
      <c r="C132" s="20">
        <v>300</v>
      </c>
      <c r="D132" s="21" t="s">
        <v>122</v>
      </c>
      <c r="E132" s="22"/>
      <c r="F132" s="31"/>
      <c r="G132" s="104"/>
    </row>
    <row r="133" spans="1:8" ht="153" customHeight="1">
      <c r="A133" s="25" t="s">
        <v>196</v>
      </c>
      <c r="B133" s="111" t="s">
        <v>197</v>
      </c>
      <c r="C133" s="20">
        <v>1</v>
      </c>
      <c r="D133" s="21" t="s">
        <v>24</v>
      </c>
      <c r="E133" s="22"/>
      <c r="F133" s="31"/>
      <c r="G133" s="104"/>
    </row>
    <row r="134" spans="1:8" ht="39" customHeight="1">
      <c r="A134" s="112" t="s">
        <v>198</v>
      </c>
      <c r="B134" s="64" t="s">
        <v>199</v>
      </c>
      <c r="C134" s="40">
        <v>1</v>
      </c>
      <c r="D134" s="66" t="s">
        <v>200</v>
      </c>
      <c r="E134" s="98"/>
      <c r="F134" s="98"/>
      <c r="G134" s="104"/>
    </row>
    <row r="135" spans="1:8" ht="49.5" customHeight="1">
      <c r="A135" s="112" t="s">
        <v>201</v>
      </c>
      <c r="B135" s="113" t="s">
        <v>202</v>
      </c>
      <c r="C135" s="40">
        <v>1</v>
      </c>
      <c r="D135" s="66" t="s">
        <v>24</v>
      </c>
      <c r="E135" s="22"/>
      <c r="F135" s="98"/>
      <c r="G135" s="114">
        <f>SUM(F129:F135)</f>
        <v>0</v>
      </c>
    </row>
    <row r="136" spans="1:8" s="118" customFormat="1" ht="18" customHeight="1">
      <c r="A136" s="47"/>
      <c r="B136" s="115"/>
      <c r="C136" s="49"/>
      <c r="D136" s="50"/>
      <c r="E136" s="49"/>
      <c r="F136" s="49"/>
      <c r="G136" s="116"/>
      <c r="H136" s="117"/>
    </row>
    <row r="137" spans="1:8" ht="99" customHeight="1">
      <c r="A137" s="18">
        <v>9</v>
      </c>
      <c r="B137" s="19" t="s">
        <v>203</v>
      </c>
      <c r="C137" s="20"/>
      <c r="D137" s="21"/>
      <c r="E137" s="20"/>
      <c r="F137" s="20"/>
      <c r="G137" s="23"/>
    </row>
    <row r="138" spans="1:8" ht="33" customHeight="1">
      <c r="A138" s="24">
        <f>+A137+0.1</f>
        <v>9.1</v>
      </c>
      <c r="B138" s="19" t="s">
        <v>204</v>
      </c>
      <c r="C138" s="31"/>
      <c r="D138" s="21"/>
      <c r="E138" s="31"/>
      <c r="F138" s="31"/>
      <c r="G138" s="104"/>
    </row>
    <row r="139" spans="1:8" ht="56.25" customHeight="1">
      <c r="A139" s="25" t="s">
        <v>205</v>
      </c>
      <c r="B139" s="111" t="s">
        <v>206</v>
      </c>
      <c r="C139" s="31">
        <v>1</v>
      </c>
      <c r="D139" s="21" t="s">
        <v>8</v>
      </c>
      <c r="E139" s="31"/>
      <c r="F139" s="31"/>
      <c r="G139" s="104"/>
    </row>
    <row r="140" spans="1:8" ht="63.75" customHeight="1">
      <c r="A140" s="25" t="s">
        <v>207</v>
      </c>
      <c r="B140" s="26" t="s">
        <v>208</v>
      </c>
      <c r="C140" s="31">
        <v>1</v>
      </c>
      <c r="D140" s="21" t="s">
        <v>24</v>
      </c>
      <c r="E140" s="31"/>
      <c r="F140" s="31"/>
      <c r="G140" s="104"/>
    </row>
    <row r="141" spans="1:8" ht="141.75" customHeight="1">
      <c r="A141" s="25" t="s">
        <v>209</v>
      </c>
      <c r="B141" s="26" t="s">
        <v>210</v>
      </c>
      <c r="C141" s="31">
        <v>1</v>
      </c>
      <c r="D141" s="21" t="s">
        <v>8</v>
      </c>
      <c r="E141" s="31"/>
      <c r="F141" s="31"/>
      <c r="G141" s="119"/>
    </row>
    <row r="142" spans="1:8" ht="151.5" customHeight="1">
      <c r="A142" s="25" t="s">
        <v>211</v>
      </c>
      <c r="B142" s="26" t="s">
        <v>212</v>
      </c>
      <c r="C142" s="31">
        <v>2</v>
      </c>
      <c r="D142" s="21" t="s">
        <v>8</v>
      </c>
      <c r="E142" s="31"/>
      <c r="F142" s="31"/>
      <c r="G142" s="119"/>
    </row>
    <row r="143" spans="1:8" ht="123" customHeight="1">
      <c r="A143" s="25" t="s">
        <v>213</v>
      </c>
      <c r="B143" s="26" t="s">
        <v>214</v>
      </c>
      <c r="C143" s="120">
        <v>1</v>
      </c>
      <c r="D143" s="77" t="s">
        <v>8</v>
      </c>
      <c r="E143" s="78"/>
      <c r="F143" s="31"/>
      <c r="G143" s="104"/>
    </row>
    <row r="144" spans="1:8" ht="141.75" customHeight="1">
      <c r="A144" s="25" t="s">
        <v>215</v>
      </c>
      <c r="B144" s="26" t="s">
        <v>216</v>
      </c>
      <c r="C144" s="120">
        <v>8</v>
      </c>
      <c r="D144" s="77" t="s">
        <v>8</v>
      </c>
      <c r="E144" s="78"/>
      <c r="F144" s="31"/>
      <c r="G144" s="104"/>
    </row>
    <row r="145" spans="1:7" ht="138.6" customHeight="1" thickBot="1">
      <c r="A145" s="105" t="s">
        <v>217</v>
      </c>
      <c r="B145" s="87" t="s">
        <v>218</v>
      </c>
      <c r="C145" s="88">
        <v>2</v>
      </c>
      <c r="D145" s="108" t="s">
        <v>8</v>
      </c>
      <c r="E145" s="88"/>
      <c r="F145" s="88"/>
      <c r="G145" s="110"/>
    </row>
    <row r="146" spans="1:7" ht="74.25" customHeight="1">
      <c r="A146" s="25" t="s">
        <v>219</v>
      </c>
      <c r="B146" s="26" t="s">
        <v>220</v>
      </c>
      <c r="C146" s="120">
        <v>1</v>
      </c>
      <c r="D146" s="77" t="s">
        <v>8</v>
      </c>
      <c r="E146" s="78"/>
      <c r="F146" s="31"/>
      <c r="G146" s="104"/>
    </row>
    <row r="147" spans="1:7" ht="58.5" customHeight="1">
      <c r="A147" s="25" t="s">
        <v>221</v>
      </c>
      <c r="B147" s="26" t="s">
        <v>222</v>
      </c>
      <c r="C147" s="20">
        <v>8</v>
      </c>
      <c r="D147" s="21" t="s">
        <v>8</v>
      </c>
      <c r="E147" s="22"/>
      <c r="F147" s="31"/>
      <c r="G147" s="104"/>
    </row>
    <row r="148" spans="1:7" ht="39" customHeight="1">
      <c r="A148" s="25" t="s">
        <v>223</v>
      </c>
      <c r="B148" s="26" t="s">
        <v>224</v>
      </c>
      <c r="C148" s="20">
        <v>3</v>
      </c>
      <c r="D148" s="21" t="s">
        <v>8</v>
      </c>
      <c r="E148" s="22"/>
      <c r="F148" s="31"/>
      <c r="G148" s="114">
        <f>SUM(F139:F148)</f>
        <v>0</v>
      </c>
    </row>
    <row r="149" spans="1:7" ht="18">
      <c r="A149" s="25"/>
      <c r="B149" s="26"/>
      <c r="C149" s="20"/>
      <c r="D149" s="21"/>
      <c r="E149" s="22"/>
      <c r="F149" s="31"/>
      <c r="G149" s="104"/>
    </row>
    <row r="150" spans="1:7" ht="27" customHeight="1">
      <c r="A150" s="52">
        <v>10</v>
      </c>
      <c r="B150" s="121" t="s">
        <v>225</v>
      </c>
      <c r="C150" s="94"/>
      <c r="D150" s="122"/>
      <c r="E150" s="94"/>
      <c r="F150" s="94"/>
      <c r="G150" s="123"/>
    </row>
    <row r="151" spans="1:7" ht="116.25" customHeight="1">
      <c r="A151" s="59">
        <f>+A150+0.1</f>
        <v>10.1</v>
      </c>
      <c r="B151" s="26" t="s">
        <v>226</v>
      </c>
      <c r="C151" s="31">
        <v>40</v>
      </c>
      <c r="D151" s="21" t="s">
        <v>122</v>
      </c>
      <c r="E151" s="31"/>
      <c r="F151" s="31"/>
      <c r="G151" s="104"/>
    </row>
    <row r="152" spans="1:7" ht="87.75" customHeight="1">
      <c r="A152" s="59">
        <f t="shared" ref="A152:A159" si="2">+A151+0.1</f>
        <v>10.199999999999999</v>
      </c>
      <c r="B152" s="26" t="s">
        <v>227</v>
      </c>
      <c r="C152" s="31">
        <v>1</v>
      </c>
      <c r="D152" s="21" t="s">
        <v>8</v>
      </c>
      <c r="E152" s="31"/>
      <c r="F152" s="31"/>
      <c r="G152" s="104"/>
    </row>
    <row r="153" spans="1:7" ht="103.5" customHeight="1">
      <c r="A153" s="59">
        <f t="shared" si="2"/>
        <v>10.299999999999999</v>
      </c>
      <c r="B153" s="26" t="s">
        <v>228</v>
      </c>
      <c r="C153" s="31">
        <v>25</v>
      </c>
      <c r="D153" s="21" t="s">
        <v>122</v>
      </c>
      <c r="E153" s="31"/>
      <c r="F153" s="31"/>
      <c r="G153" s="104"/>
    </row>
    <row r="154" spans="1:7" ht="118.5" customHeight="1">
      <c r="A154" s="63">
        <f t="shared" si="2"/>
        <v>10.399999999999999</v>
      </c>
      <c r="B154" s="64" t="s">
        <v>229</v>
      </c>
      <c r="C154" s="124">
        <v>40</v>
      </c>
      <c r="D154" s="66" t="s">
        <v>122</v>
      </c>
      <c r="E154" s="124"/>
      <c r="F154" s="98"/>
      <c r="G154" s="103"/>
    </row>
    <row r="155" spans="1:7" ht="81.75" customHeight="1">
      <c r="A155" s="63">
        <f t="shared" si="2"/>
        <v>10.499999999999998</v>
      </c>
      <c r="B155" s="26" t="s">
        <v>230</v>
      </c>
      <c r="C155" s="98">
        <v>45.2</v>
      </c>
      <c r="D155" s="66" t="s">
        <v>122</v>
      </c>
      <c r="E155" s="98"/>
      <c r="F155" s="31"/>
      <c r="G155" s="103"/>
    </row>
    <row r="156" spans="1:7" ht="83.25" customHeight="1">
      <c r="A156" s="63">
        <f t="shared" si="2"/>
        <v>10.599999999999998</v>
      </c>
      <c r="B156" s="26" t="s">
        <v>230</v>
      </c>
      <c r="C156" s="98">
        <v>90.94</v>
      </c>
      <c r="D156" s="66" t="s">
        <v>122</v>
      </c>
      <c r="E156" s="98"/>
      <c r="F156" s="31"/>
      <c r="G156" s="103"/>
    </row>
    <row r="157" spans="1:7" ht="84" customHeight="1">
      <c r="A157" s="63">
        <f t="shared" si="2"/>
        <v>10.699999999999998</v>
      </c>
      <c r="B157" s="26" t="s">
        <v>231</v>
      </c>
      <c r="C157" s="98">
        <v>136.71</v>
      </c>
      <c r="D157" s="66" t="s">
        <v>122</v>
      </c>
      <c r="E157" s="98"/>
      <c r="F157" s="31"/>
      <c r="G157" s="103"/>
    </row>
    <row r="158" spans="1:7" ht="84" customHeight="1">
      <c r="A158" s="63">
        <f t="shared" si="2"/>
        <v>10.799999999999997</v>
      </c>
      <c r="B158" s="26" t="s">
        <v>232</v>
      </c>
      <c r="C158" s="98">
        <v>178.57</v>
      </c>
      <c r="D158" s="66" t="s">
        <v>122</v>
      </c>
      <c r="E158" s="98"/>
      <c r="F158" s="31"/>
      <c r="G158" s="103"/>
    </row>
    <row r="159" spans="1:7" ht="83.25" customHeight="1">
      <c r="A159" s="63">
        <f t="shared" si="2"/>
        <v>10.899999999999997</v>
      </c>
      <c r="B159" s="26" t="s">
        <v>233</v>
      </c>
      <c r="C159" s="98">
        <v>110.71000000000001</v>
      </c>
      <c r="D159" s="66" t="s">
        <v>122</v>
      </c>
      <c r="E159" s="98"/>
      <c r="F159" s="31"/>
      <c r="G159" s="103"/>
    </row>
    <row r="160" spans="1:7" ht="87" customHeight="1">
      <c r="A160" s="63">
        <f>+A159-0.8</f>
        <v>10.099999999999996</v>
      </c>
      <c r="B160" s="26" t="s">
        <v>234</v>
      </c>
      <c r="C160" s="98">
        <v>156.44999999999999</v>
      </c>
      <c r="D160" s="66" t="s">
        <v>122</v>
      </c>
      <c r="E160" s="98"/>
      <c r="F160" s="31"/>
      <c r="G160" s="103"/>
    </row>
    <row r="161" spans="1:8" ht="104.1" customHeight="1" thickBot="1">
      <c r="A161" s="105">
        <f>+A160+0.01</f>
        <v>10.109999999999996</v>
      </c>
      <c r="B161" s="87" t="s">
        <v>235</v>
      </c>
      <c r="C161" s="88">
        <v>202.22000000000003</v>
      </c>
      <c r="D161" s="108" t="s">
        <v>122</v>
      </c>
      <c r="E161" s="88"/>
      <c r="F161" s="88"/>
      <c r="G161" s="110"/>
      <c r="H161" s="125"/>
    </row>
    <row r="162" spans="1:8" ht="114" customHeight="1">
      <c r="A162" s="59">
        <f t="shared" ref="A162:A167" si="3">+A161+0.01</f>
        <v>10.119999999999996</v>
      </c>
      <c r="B162" s="26" t="s">
        <v>236</v>
      </c>
      <c r="C162" s="31">
        <v>244.07999999999998</v>
      </c>
      <c r="D162" s="21" t="s">
        <v>122</v>
      </c>
      <c r="E162" s="31"/>
      <c r="F162" s="31"/>
      <c r="G162" s="104"/>
      <c r="H162" s="125"/>
    </row>
    <row r="163" spans="1:8" ht="93.75" customHeight="1">
      <c r="A163" s="47">
        <f t="shared" si="3"/>
        <v>10.129999999999995</v>
      </c>
      <c r="B163" s="93" t="s">
        <v>237</v>
      </c>
      <c r="C163" s="126">
        <v>45</v>
      </c>
      <c r="D163" s="50" t="s">
        <v>122</v>
      </c>
      <c r="E163" s="126"/>
      <c r="F163" s="94"/>
      <c r="G163" s="127"/>
    </row>
    <row r="164" spans="1:8" ht="96.75" customHeight="1">
      <c r="A164" s="112">
        <f t="shared" si="3"/>
        <v>10.139999999999995</v>
      </c>
      <c r="B164" s="26" t="s">
        <v>238</v>
      </c>
      <c r="C164" s="98">
        <v>45</v>
      </c>
      <c r="D164" s="66" t="s">
        <v>122</v>
      </c>
      <c r="E164" s="98"/>
      <c r="F164" s="31"/>
      <c r="G164" s="103"/>
    </row>
    <row r="165" spans="1:8" ht="99" customHeight="1">
      <c r="A165" s="112">
        <f t="shared" si="3"/>
        <v>10.149999999999995</v>
      </c>
      <c r="B165" s="93" t="s">
        <v>239</v>
      </c>
      <c r="C165" s="126">
        <v>200</v>
      </c>
      <c r="D165" s="50" t="s">
        <v>122</v>
      </c>
      <c r="E165" s="126"/>
      <c r="F165" s="94"/>
      <c r="G165" s="127"/>
    </row>
    <row r="166" spans="1:8" ht="81.75" customHeight="1">
      <c r="A166" s="112">
        <f t="shared" si="3"/>
        <v>10.159999999999995</v>
      </c>
      <c r="B166" s="26" t="s">
        <v>240</v>
      </c>
      <c r="C166" s="124">
        <v>176</v>
      </c>
      <c r="D166" s="66" t="s">
        <v>122</v>
      </c>
      <c r="E166" s="98"/>
      <c r="F166" s="31"/>
      <c r="G166" s="103"/>
    </row>
    <row r="167" spans="1:8" ht="87" customHeight="1">
      <c r="A167" s="112">
        <f t="shared" si="3"/>
        <v>10.169999999999995</v>
      </c>
      <c r="B167" s="26" t="s">
        <v>241</v>
      </c>
      <c r="C167" s="124">
        <v>220</v>
      </c>
      <c r="D167" s="66" t="s">
        <v>122</v>
      </c>
      <c r="E167" s="98"/>
      <c r="F167" s="31"/>
      <c r="G167" s="128">
        <f>SUM(F151:F167)</f>
        <v>0</v>
      </c>
    </row>
    <row r="168" spans="1:8" ht="18">
      <c r="A168" s="112"/>
      <c r="B168" s="26"/>
      <c r="C168" s="124"/>
      <c r="D168" s="66"/>
      <c r="E168" s="98"/>
      <c r="F168" s="31"/>
      <c r="G168" s="128"/>
    </row>
    <row r="169" spans="1:8" ht="50.85" customHeight="1">
      <c r="A169" s="18">
        <v>11</v>
      </c>
      <c r="B169" s="19" t="s">
        <v>242</v>
      </c>
      <c r="C169" s="129"/>
      <c r="D169" s="21"/>
      <c r="E169" s="129"/>
      <c r="F169" s="129"/>
      <c r="G169" s="23"/>
    </row>
    <row r="170" spans="1:8" ht="66.75" customHeight="1">
      <c r="A170" s="63">
        <f>+A169+0.1</f>
        <v>11.1</v>
      </c>
      <c r="B170" s="26" t="s">
        <v>243</v>
      </c>
      <c r="C170" s="124">
        <v>8</v>
      </c>
      <c r="D170" s="66" t="s">
        <v>8</v>
      </c>
      <c r="E170" s="124"/>
      <c r="F170" s="124"/>
      <c r="G170" s="130"/>
    </row>
    <row r="171" spans="1:8" ht="92.25" customHeight="1">
      <c r="A171" s="63">
        <f t="shared" ref="A171:A178" si="4">+A170+0.1</f>
        <v>11.2</v>
      </c>
      <c r="B171" s="26" t="s">
        <v>244</v>
      </c>
      <c r="C171" s="124">
        <v>8</v>
      </c>
      <c r="D171" s="66" t="s">
        <v>8</v>
      </c>
      <c r="E171" s="124"/>
      <c r="F171" s="124"/>
      <c r="G171" s="130"/>
    </row>
    <row r="172" spans="1:8" ht="81" customHeight="1">
      <c r="A172" s="63">
        <f t="shared" si="4"/>
        <v>11.299999999999999</v>
      </c>
      <c r="B172" s="26" t="s">
        <v>245</v>
      </c>
      <c r="C172" s="31">
        <v>22</v>
      </c>
      <c r="D172" s="21" t="s">
        <v>8</v>
      </c>
      <c r="E172" s="98"/>
      <c r="F172" s="31"/>
      <c r="G172" s="61"/>
    </row>
    <row r="173" spans="1:8" ht="51.75" customHeight="1">
      <c r="A173" s="63">
        <f t="shared" si="4"/>
        <v>11.399999999999999</v>
      </c>
      <c r="B173" s="26" t="s">
        <v>246</v>
      </c>
      <c r="C173" s="31">
        <v>3</v>
      </c>
      <c r="D173" s="21" t="s">
        <v>8</v>
      </c>
      <c r="E173" s="98"/>
      <c r="F173" s="31"/>
      <c r="G173" s="61"/>
    </row>
    <row r="174" spans="1:8" ht="60" customHeight="1">
      <c r="A174" s="63">
        <f t="shared" si="4"/>
        <v>11.499999999999998</v>
      </c>
      <c r="B174" s="26" t="s">
        <v>247</v>
      </c>
      <c r="C174" s="31">
        <v>235.57</v>
      </c>
      <c r="D174" s="21" t="s">
        <v>19</v>
      </c>
      <c r="E174" s="98"/>
      <c r="F174" s="31"/>
      <c r="G174" s="61"/>
    </row>
    <row r="175" spans="1:8" ht="54.75" customHeight="1">
      <c r="A175" s="63">
        <f t="shared" si="4"/>
        <v>11.599999999999998</v>
      </c>
      <c r="B175" s="26" t="s">
        <v>248</v>
      </c>
      <c r="C175" s="31">
        <v>1</v>
      </c>
      <c r="D175" s="21" t="s">
        <v>24</v>
      </c>
      <c r="E175" s="98"/>
      <c r="F175" s="31"/>
      <c r="G175" s="61"/>
    </row>
    <row r="176" spans="1:8" ht="52.5" customHeight="1">
      <c r="A176" s="63">
        <f t="shared" si="4"/>
        <v>11.699999999999998</v>
      </c>
      <c r="B176" s="26" t="s">
        <v>249</v>
      </c>
      <c r="C176" s="31">
        <v>10</v>
      </c>
      <c r="D176" s="21" t="s">
        <v>8</v>
      </c>
      <c r="E176" s="98"/>
      <c r="F176" s="31"/>
      <c r="G176" s="61"/>
    </row>
    <row r="177" spans="1:8" ht="30" customHeight="1">
      <c r="A177" s="63">
        <f t="shared" si="4"/>
        <v>11.799999999999997</v>
      </c>
      <c r="B177" s="26" t="s">
        <v>250</v>
      </c>
      <c r="C177" s="31">
        <v>5</v>
      </c>
      <c r="D177" s="21" t="s">
        <v>8</v>
      </c>
      <c r="E177" s="31"/>
      <c r="F177" s="31"/>
      <c r="G177" s="61"/>
    </row>
    <row r="178" spans="1:8" ht="45" customHeight="1">
      <c r="A178" s="63">
        <f t="shared" si="4"/>
        <v>11.899999999999997</v>
      </c>
      <c r="B178" s="26" t="s">
        <v>251</v>
      </c>
      <c r="C178" s="31">
        <v>5</v>
      </c>
      <c r="D178" s="21" t="s">
        <v>8</v>
      </c>
      <c r="E178" s="31"/>
      <c r="F178" s="31"/>
      <c r="G178" s="61"/>
      <c r="H178" s="117"/>
    </row>
    <row r="179" spans="1:8" ht="45.6" customHeight="1" thickBot="1">
      <c r="A179" s="42">
        <f>+A178-0.8</f>
        <v>11.099999999999996</v>
      </c>
      <c r="B179" s="87" t="s">
        <v>252</v>
      </c>
      <c r="C179" s="88">
        <v>3</v>
      </c>
      <c r="D179" s="108" t="s">
        <v>8</v>
      </c>
      <c r="E179" s="88"/>
      <c r="F179" s="88"/>
      <c r="G179" s="131">
        <f>SUM(F170:F179)</f>
        <v>0</v>
      </c>
      <c r="H179" s="117"/>
    </row>
    <row r="180" spans="1:8" ht="18">
      <c r="A180" s="132"/>
      <c r="B180" s="53"/>
      <c r="C180" s="57"/>
      <c r="D180" s="133"/>
      <c r="E180" s="57"/>
      <c r="F180" s="57"/>
      <c r="G180" s="58"/>
    </row>
    <row r="181" spans="1:8" ht="26.1" customHeight="1">
      <c r="A181" s="18">
        <v>12</v>
      </c>
      <c r="B181" s="19" t="s">
        <v>253</v>
      </c>
      <c r="C181" s="31"/>
      <c r="D181" s="21"/>
      <c r="E181" s="31"/>
      <c r="F181" s="31"/>
      <c r="G181" s="23"/>
    </row>
    <row r="182" spans="1:8" ht="38.1" customHeight="1">
      <c r="A182" s="24">
        <f>+A181+0.1</f>
        <v>12.1</v>
      </c>
      <c r="B182" s="19" t="s">
        <v>105</v>
      </c>
      <c r="C182" s="31"/>
      <c r="D182" s="21"/>
      <c r="E182" s="31"/>
      <c r="F182" s="31"/>
      <c r="G182" s="23"/>
    </row>
    <row r="183" spans="1:8" ht="192" customHeight="1">
      <c r="A183" s="25" t="s">
        <v>254</v>
      </c>
      <c r="B183" s="26" t="s">
        <v>255</v>
      </c>
      <c r="C183" s="31">
        <v>1</v>
      </c>
      <c r="D183" s="21" t="s">
        <v>8</v>
      </c>
      <c r="E183" s="31"/>
      <c r="F183" s="31"/>
      <c r="G183" s="23"/>
    </row>
    <row r="184" spans="1:8" ht="27" customHeight="1">
      <c r="A184" s="25" t="s">
        <v>256</v>
      </c>
      <c r="B184" s="26" t="s">
        <v>257</v>
      </c>
      <c r="C184" s="31">
        <v>2</v>
      </c>
      <c r="D184" s="21" t="s">
        <v>8</v>
      </c>
      <c r="E184" s="31"/>
      <c r="F184" s="31"/>
      <c r="G184" s="23"/>
    </row>
    <row r="185" spans="1:8" ht="48.75" customHeight="1">
      <c r="A185" s="25" t="s">
        <v>258</v>
      </c>
      <c r="B185" s="26" t="s">
        <v>259</v>
      </c>
      <c r="C185" s="31">
        <v>1</v>
      </c>
      <c r="D185" s="21" t="s">
        <v>8</v>
      </c>
      <c r="E185" s="31"/>
      <c r="F185" s="31"/>
      <c r="G185" s="23"/>
    </row>
    <row r="186" spans="1:8" ht="52.5" customHeight="1">
      <c r="A186" s="25" t="s">
        <v>260</v>
      </c>
      <c r="B186" s="26" t="s">
        <v>261</v>
      </c>
      <c r="C186" s="31">
        <v>1</v>
      </c>
      <c r="D186" s="21" t="s">
        <v>8</v>
      </c>
      <c r="E186" s="31"/>
      <c r="F186" s="31"/>
      <c r="G186" s="23"/>
    </row>
    <row r="187" spans="1:8" ht="83.25" customHeight="1">
      <c r="A187" s="25" t="s">
        <v>262</v>
      </c>
      <c r="B187" s="71" t="s">
        <v>263</v>
      </c>
      <c r="C187" s="31">
        <v>1</v>
      </c>
      <c r="D187" s="21" t="s">
        <v>24</v>
      </c>
      <c r="E187" s="31"/>
      <c r="F187" s="31"/>
      <c r="G187" s="23"/>
    </row>
    <row r="188" spans="1:8" ht="72" customHeight="1">
      <c r="A188" s="25" t="s">
        <v>264</v>
      </c>
      <c r="B188" s="71" t="s">
        <v>265</v>
      </c>
      <c r="C188" s="31">
        <v>1</v>
      </c>
      <c r="D188" s="21" t="s">
        <v>24</v>
      </c>
      <c r="E188" s="31"/>
      <c r="F188" s="31"/>
      <c r="G188" s="23"/>
    </row>
    <row r="189" spans="1:8" ht="47.25" customHeight="1">
      <c r="A189" s="25" t="s">
        <v>266</v>
      </c>
      <c r="B189" s="71" t="s">
        <v>267</v>
      </c>
      <c r="C189" s="31">
        <v>1</v>
      </c>
      <c r="D189" s="21" t="s">
        <v>24</v>
      </c>
      <c r="E189" s="31"/>
      <c r="F189" s="31"/>
      <c r="G189" s="23">
        <f>SUM(F183:F189)</f>
        <v>0</v>
      </c>
    </row>
    <row r="190" spans="1:8" ht="18">
      <c r="A190" s="134"/>
      <c r="B190" s="135"/>
      <c r="C190" s="94"/>
      <c r="D190" s="122"/>
      <c r="E190" s="94"/>
      <c r="F190" s="94"/>
      <c r="G190" s="136"/>
    </row>
    <row r="191" spans="1:8" ht="47.85" customHeight="1">
      <c r="A191" s="18">
        <v>13</v>
      </c>
      <c r="B191" s="19" t="s">
        <v>268</v>
      </c>
      <c r="C191" s="31"/>
      <c r="D191" s="21"/>
      <c r="E191" s="31"/>
      <c r="F191" s="31"/>
      <c r="G191" s="23"/>
    </row>
    <row r="192" spans="1:8" ht="47.85" customHeight="1">
      <c r="A192" s="24">
        <f>+A191+0.1</f>
        <v>13.1</v>
      </c>
      <c r="B192" s="19" t="s">
        <v>269</v>
      </c>
      <c r="C192" s="129"/>
      <c r="D192" s="137"/>
      <c r="E192" s="31"/>
      <c r="F192" s="31"/>
      <c r="G192" s="61"/>
    </row>
    <row r="193" spans="1:7" ht="47.85" customHeight="1">
      <c r="A193" s="25" t="s">
        <v>270</v>
      </c>
      <c r="B193" s="26" t="s">
        <v>271</v>
      </c>
      <c r="C193" s="129"/>
      <c r="D193" s="137"/>
      <c r="E193" s="31"/>
      <c r="F193" s="31"/>
      <c r="G193" s="61"/>
    </row>
    <row r="194" spans="1:7" ht="47.85" customHeight="1">
      <c r="A194" s="25" t="s">
        <v>272</v>
      </c>
      <c r="B194" s="26" t="s">
        <v>273</v>
      </c>
      <c r="C194" s="31">
        <v>1</v>
      </c>
      <c r="D194" s="21" t="s">
        <v>24</v>
      </c>
      <c r="E194" s="31"/>
      <c r="F194" s="31"/>
      <c r="G194" s="61"/>
    </row>
    <row r="195" spans="1:7" ht="47.85" customHeight="1">
      <c r="A195" s="25" t="s">
        <v>274</v>
      </c>
      <c r="B195" s="26" t="s">
        <v>275</v>
      </c>
      <c r="C195" s="31">
        <v>1</v>
      </c>
      <c r="D195" s="21" t="s">
        <v>24</v>
      </c>
      <c r="E195" s="31"/>
      <c r="F195" s="31"/>
      <c r="G195" s="61"/>
    </row>
    <row r="196" spans="1:7" ht="47.85" customHeight="1">
      <c r="A196" s="24">
        <f>+A192+0.1</f>
        <v>13.2</v>
      </c>
      <c r="B196" s="19" t="s">
        <v>276</v>
      </c>
      <c r="C196" s="31"/>
      <c r="D196" s="21"/>
      <c r="E196" s="31"/>
      <c r="F196" s="31"/>
      <c r="G196" s="61"/>
    </row>
    <row r="197" spans="1:7" ht="47.85" customHeight="1">
      <c r="A197" s="138" t="s">
        <v>277</v>
      </c>
      <c r="B197" s="19" t="s">
        <v>278</v>
      </c>
      <c r="C197" s="31"/>
      <c r="D197" s="21"/>
      <c r="E197" s="31"/>
      <c r="F197" s="31"/>
      <c r="G197" s="61"/>
    </row>
    <row r="198" spans="1:7" ht="65.849999999999994" customHeight="1">
      <c r="A198" s="25" t="s">
        <v>279</v>
      </c>
      <c r="B198" s="26" t="s">
        <v>280</v>
      </c>
      <c r="C198" s="31">
        <v>4</v>
      </c>
      <c r="D198" s="21" t="s">
        <v>8</v>
      </c>
      <c r="E198" s="31"/>
      <c r="F198" s="31"/>
      <c r="G198" s="61"/>
    </row>
    <row r="199" spans="1:7" ht="71.099999999999994" customHeight="1">
      <c r="A199" s="25" t="s">
        <v>281</v>
      </c>
      <c r="B199" s="26" t="s">
        <v>282</v>
      </c>
      <c r="C199" s="31">
        <v>8</v>
      </c>
      <c r="D199" s="21" t="s">
        <v>8</v>
      </c>
      <c r="E199" s="31"/>
      <c r="F199" s="31"/>
      <c r="G199" s="61"/>
    </row>
    <row r="200" spans="1:7" ht="62.85" customHeight="1">
      <c r="A200" s="25" t="s">
        <v>283</v>
      </c>
      <c r="B200" s="26" t="s">
        <v>284</v>
      </c>
      <c r="C200" s="31">
        <v>2</v>
      </c>
      <c r="D200" s="21" t="s">
        <v>8</v>
      </c>
      <c r="E200" s="31"/>
      <c r="F200" s="31"/>
      <c r="G200" s="61"/>
    </row>
    <row r="201" spans="1:7" ht="47.85" customHeight="1">
      <c r="A201" s="25" t="s">
        <v>285</v>
      </c>
      <c r="B201" s="26" t="s">
        <v>286</v>
      </c>
      <c r="C201" s="31">
        <v>48</v>
      </c>
      <c r="D201" s="21" t="s">
        <v>8</v>
      </c>
      <c r="E201" s="31"/>
      <c r="F201" s="31"/>
      <c r="G201" s="61"/>
    </row>
    <row r="202" spans="1:7" ht="47.85" customHeight="1">
      <c r="A202" s="25" t="s">
        <v>287</v>
      </c>
      <c r="B202" s="26" t="s">
        <v>288</v>
      </c>
      <c r="C202" s="98">
        <v>1</v>
      </c>
      <c r="D202" s="66" t="s">
        <v>24</v>
      </c>
      <c r="E202" s="98"/>
      <c r="F202" s="31"/>
      <c r="G202" s="61">
        <f>SUM(F194:F202)</f>
        <v>0</v>
      </c>
    </row>
    <row r="203" spans="1:7" ht="47.85" customHeight="1">
      <c r="A203" s="25"/>
      <c r="B203" s="26"/>
      <c r="C203" s="98"/>
      <c r="D203" s="66"/>
      <c r="E203" s="98"/>
      <c r="F203" s="31"/>
      <c r="G203" s="61"/>
    </row>
    <row r="204" spans="1:7" ht="47.85" customHeight="1">
      <c r="A204" s="18">
        <v>14</v>
      </c>
      <c r="B204" s="19" t="s">
        <v>289</v>
      </c>
      <c r="C204" s="31"/>
      <c r="D204" s="21"/>
      <c r="E204" s="31"/>
      <c r="F204" s="31"/>
      <c r="G204" s="61"/>
    </row>
    <row r="205" spans="1:7" ht="47.85" customHeight="1">
      <c r="A205" s="59">
        <f>+A204+0.1</f>
        <v>14.1</v>
      </c>
      <c r="B205" s="26" t="s">
        <v>290</v>
      </c>
      <c r="C205" s="31">
        <v>150</v>
      </c>
      <c r="D205" s="77" t="s">
        <v>122</v>
      </c>
      <c r="E205" s="78"/>
      <c r="F205" s="31"/>
      <c r="G205" s="61"/>
    </row>
    <row r="206" spans="1:7" ht="47.85" customHeight="1">
      <c r="A206" s="59">
        <f t="shared" ref="A206:A213" si="5">+A205+0.1</f>
        <v>14.2</v>
      </c>
      <c r="B206" s="26" t="s">
        <v>291</v>
      </c>
      <c r="C206" s="31">
        <v>1</v>
      </c>
      <c r="D206" s="77" t="s">
        <v>8</v>
      </c>
      <c r="E206" s="78"/>
      <c r="F206" s="31"/>
      <c r="G206" s="61"/>
    </row>
    <row r="207" spans="1:7" ht="47.85" customHeight="1">
      <c r="A207" s="59">
        <f t="shared" si="5"/>
        <v>14.299999999999999</v>
      </c>
      <c r="B207" s="26" t="s">
        <v>292</v>
      </c>
      <c r="C207" s="31">
        <v>15</v>
      </c>
      <c r="D207" s="77" t="s">
        <v>8</v>
      </c>
      <c r="E207" s="78"/>
      <c r="F207" s="31"/>
      <c r="G207" s="61"/>
    </row>
    <row r="208" spans="1:7" ht="47.85" customHeight="1">
      <c r="A208" s="59">
        <f t="shared" si="5"/>
        <v>14.399999999999999</v>
      </c>
      <c r="B208" s="26" t="s">
        <v>293</v>
      </c>
      <c r="C208" s="31">
        <v>1</v>
      </c>
      <c r="D208" s="77" t="s">
        <v>8</v>
      </c>
      <c r="E208" s="78"/>
      <c r="F208" s="31"/>
      <c r="G208" s="61"/>
    </row>
    <row r="209" spans="1:7" ht="47.85" customHeight="1" thickBot="1">
      <c r="A209" s="86">
        <f t="shared" si="5"/>
        <v>14.499999999999998</v>
      </c>
      <c r="B209" s="87" t="s">
        <v>294</v>
      </c>
      <c r="C209" s="88">
        <v>1</v>
      </c>
      <c r="D209" s="89" t="s">
        <v>24</v>
      </c>
      <c r="E209" s="90"/>
      <c r="F209" s="88"/>
      <c r="G209" s="131"/>
    </row>
    <row r="210" spans="1:7" ht="47.85" customHeight="1">
      <c r="A210" s="92">
        <f t="shared" si="5"/>
        <v>14.599999999999998</v>
      </c>
      <c r="B210" s="93" t="s">
        <v>295</v>
      </c>
      <c r="C210" s="94">
        <v>3</v>
      </c>
      <c r="D210" s="95" t="s">
        <v>8</v>
      </c>
      <c r="E210" s="96"/>
      <c r="F210" s="94"/>
      <c r="G210" s="58"/>
    </row>
    <row r="211" spans="1:7" ht="47.85" customHeight="1">
      <c r="A211" s="59">
        <f t="shared" si="5"/>
        <v>14.699999999999998</v>
      </c>
      <c r="B211" s="26" t="s">
        <v>296</v>
      </c>
      <c r="C211" s="31">
        <v>2</v>
      </c>
      <c r="D211" s="77" t="s">
        <v>8</v>
      </c>
      <c r="E211" s="78"/>
      <c r="F211" s="31"/>
      <c r="G211" s="61"/>
    </row>
    <row r="212" spans="1:7" ht="47.85" customHeight="1">
      <c r="A212" s="59">
        <f t="shared" si="5"/>
        <v>14.799999999999997</v>
      </c>
      <c r="B212" s="26" t="s">
        <v>297</v>
      </c>
      <c r="C212" s="31">
        <v>2</v>
      </c>
      <c r="D212" s="77" t="s">
        <v>8</v>
      </c>
      <c r="E212" s="78"/>
      <c r="F212" s="31"/>
      <c r="G212" s="61"/>
    </row>
    <row r="213" spans="1:7" ht="47.85" customHeight="1">
      <c r="A213" s="59">
        <f t="shared" si="5"/>
        <v>14.899999999999997</v>
      </c>
      <c r="B213" s="26" t="s">
        <v>298</v>
      </c>
      <c r="C213" s="31">
        <v>1</v>
      </c>
      <c r="D213" s="77" t="s">
        <v>8</v>
      </c>
      <c r="E213" s="78"/>
      <c r="F213" s="31"/>
      <c r="G213" s="61"/>
    </row>
    <row r="214" spans="1:7" ht="47.85" customHeight="1">
      <c r="A214" s="25">
        <f>+A213-0.8</f>
        <v>14.099999999999996</v>
      </c>
      <c r="B214" s="26" t="s">
        <v>299</v>
      </c>
      <c r="C214" s="31">
        <v>1</v>
      </c>
      <c r="D214" s="77" t="s">
        <v>8</v>
      </c>
      <c r="E214" s="78"/>
      <c r="F214" s="31"/>
      <c r="G214" s="61"/>
    </row>
    <row r="215" spans="1:7" ht="47.85" customHeight="1">
      <c r="A215" s="25">
        <f>+A214+0.01</f>
        <v>14.109999999999996</v>
      </c>
      <c r="B215" s="26" t="s">
        <v>300</v>
      </c>
      <c r="C215" s="31">
        <v>1</v>
      </c>
      <c r="D215" s="77" t="s">
        <v>8</v>
      </c>
      <c r="E215" s="78"/>
      <c r="F215" s="31"/>
      <c r="G215" s="61"/>
    </row>
    <row r="216" spans="1:7" ht="47.85" customHeight="1">
      <c r="A216" s="25">
        <f t="shared" ref="A216:A225" si="6">+A215+0.01</f>
        <v>14.119999999999996</v>
      </c>
      <c r="B216" s="26" t="s">
        <v>301</v>
      </c>
      <c r="C216" s="31">
        <v>2</v>
      </c>
      <c r="D216" s="77" t="s">
        <v>8</v>
      </c>
      <c r="E216" s="78"/>
      <c r="F216" s="31"/>
      <c r="G216" s="61"/>
    </row>
    <row r="217" spans="1:7" ht="47.85" customHeight="1">
      <c r="A217" s="25">
        <f t="shared" si="6"/>
        <v>14.129999999999995</v>
      </c>
      <c r="B217" s="26" t="s">
        <v>302</v>
      </c>
      <c r="C217" s="31">
        <v>1</v>
      </c>
      <c r="D217" s="77" t="s">
        <v>8</v>
      </c>
      <c r="E217" s="78"/>
      <c r="F217" s="31"/>
      <c r="G217" s="61"/>
    </row>
    <row r="218" spans="1:7" ht="47.85" customHeight="1">
      <c r="A218" s="25">
        <f t="shared" si="6"/>
        <v>14.139999999999995</v>
      </c>
      <c r="B218" s="26" t="s">
        <v>303</v>
      </c>
      <c r="C218" s="31">
        <v>1</v>
      </c>
      <c r="D218" s="77" t="s">
        <v>8</v>
      </c>
      <c r="E218" s="78"/>
      <c r="F218" s="31"/>
      <c r="G218" s="61"/>
    </row>
    <row r="219" spans="1:7" ht="47.85" customHeight="1">
      <c r="A219" s="25">
        <f t="shared" si="6"/>
        <v>14.149999999999995</v>
      </c>
      <c r="B219" s="26" t="s">
        <v>304</v>
      </c>
      <c r="C219" s="31">
        <v>1</v>
      </c>
      <c r="D219" s="77" t="s">
        <v>8</v>
      </c>
      <c r="E219" s="78"/>
      <c r="F219" s="31"/>
      <c r="G219" s="61"/>
    </row>
    <row r="220" spans="1:7" ht="47.85" customHeight="1">
      <c r="A220" s="25">
        <f t="shared" si="6"/>
        <v>14.159999999999995</v>
      </c>
      <c r="B220" s="26" t="s">
        <v>305</v>
      </c>
      <c r="C220" s="31">
        <v>40</v>
      </c>
      <c r="D220" s="77" t="s">
        <v>8</v>
      </c>
      <c r="E220" s="78"/>
      <c r="F220" s="31"/>
      <c r="G220" s="61"/>
    </row>
    <row r="221" spans="1:7" ht="47.85" customHeight="1">
      <c r="A221" s="25">
        <f t="shared" si="6"/>
        <v>14.169999999999995</v>
      </c>
      <c r="B221" s="26" t="s">
        <v>306</v>
      </c>
      <c r="C221" s="31">
        <v>1</v>
      </c>
      <c r="D221" s="77" t="s">
        <v>24</v>
      </c>
      <c r="E221" s="78"/>
      <c r="F221" s="31"/>
      <c r="G221" s="61"/>
    </row>
    <row r="222" spans="1:7" ht="47.85" customHeight="1">
      <c r="A222" s="25">
        <f t="shared" si="6"/>
        <v>14.179999999999994</v>
      </c>
      <c r="B222" s="26" t="s">
        <v>307</v>
      </c>
      <c r="C222" s="31">
        <v>1</v>
      </c>
      <c r="D222" s="77" t="s">
        <v>8</v>
      </c>
      <c r="E222" s="78"/>
      <c r="F222" s="31"/>
      <c r="G222" s="61"/>
    </row>
    <row r="223" spans="1:7" ht="47.85" customHeight="1">
      <c r="A223" s="25">
        <f t="shared" si="6"/>
        <v>14.189999999999994</v>
      </c>
      <c r="B223" s="26" t="s">
        <v>308</v>
      </c>
      <c r="C223" s="31">
        <v>1</v>
      </c>
      <c r="D223" s="77" t="s">
        <v>8</v>
      </c>
      <c r="E223" s="78"/>
      <c r="F223" s="31"/>
      <c r="G223" s="61"/>
    </row>
    <row r="224" spans="1:7" ht="47.85" customHeight="1">
      <c r="A224" s="25">
        <f t="shared" si="6"/>
        <v>14.199999999999994</v>
      </c>
      <c r="B224" s="26" t="s">
        <v>309</v>
      </c>
      <c r="C224" s="31">
        <v>1</v>
      </c>
      <c r="D224" s="77" t="s">
        <v>24</v>
      </c>
      <c r="E224" s="78"/>
      <c r="F224" s="31"/>
      <c r="G224" s="61"/>
    </row>
    <row r="225" spans="1:213" ht="47.85" customHeight="1">
      <c r="A225" s="25">
        <f t="shared" si="6"/>
        <v>14.209999999999994</v>
      </c>
      <c r="B225" s="26" t="s">
        <v>310</v>
      </c>
      <c r="C225" s="31">
        <v>1</v>
      </c>
      <c r="D225" s="77" t="s">
        <v>24</v>
      </c>
      <c r="E225" s="78"/>
      <c r="F225" s="31"/>
      <c r="G225" s="61">
        <f>SUM(F205:F225)</f>
        <v>0</v>
      </c>
    </row>
    <row r="226" spans="1:213" ht="18">
      <c r="A226" s="25"/>
      <c r="B226" s="80"/>
      <c r="C226" s="81"/>
      <c r="D226" s="82"/>
      <c r="E226" s="83"/>
      <c r="F226" s="81"/>
      <c r="G226" s="139"/>
    </row>
    <row r="227" spans="1:213" ht="45" customHeight="1">
      <c r="A227" s="18">
        <v>15</v>
      </c>
      <c r="B227" s="140" t="s">
        <v>311</v>
      </c>
      <c r="C227" s="81">
        <v>1</v>
      </c>
      <c r="D227" s="82" t="s">
        <v>24</v>
      </c>
      <c r="E227" s="83"/>
      <c r="F227" s="81"/>
      <c r="G227" s="139">
        <f>+F227</f>
        <v>0</v>
      </c>
    </row>
    <row r="228" spans="1:213" ht="18">
      <c r="A228" s="18"/>
      <c r="B228" s="140"/>
      <c r="C228" s="81"/>
      <c r="D228" s="82"/>
      <c r="E228" s="83"/>
      <c r="F228" s="81"/>
      <c r="G228" s="139"/>
    </row>
    <row r="229" spans="1:213" ht="44.25" customHeight="1">
      <c r="A229" s="18">
        <v>16</v>
      </c>
      <c r="B229" s="140" t="s">
        <v>312</v>
      </c>
      <c r="C229" s="81"/>
      <c r="D229" s="82"/>
      <c r="E229" s="83"/>
      <c r="F229" s="81"/>
      <c r="G229" s="139"/>
    </row>
    <row r="230" spans="1:213" ht="71.25" customHeight="1">
      <c r="A230" s="59">
        <v>16.100000000000001</v>
      </c>
      <c r="B230" s="26" t="s">
        <v>313</v>
      </c>
      <c r="C230" s="31">
        <v>720</v>
      </c>
      <c r="D230" s="77" t="s">
        <v>314</v>
      </c>
      <c r="E230" s="78"/>
      <c r="F230" s="31"/>
      <c r="G230" s="141"/>
    </row>
    <row r="231" spans="1:213" ht="78" customHeight="1">
      <c r="A231" s="59">
        <v>16.2</v>
      </c>
      <c r="B231" s="26" t="s">
        <v>315</v>
      </c>
      <c r="C231" s="31">
        <v>12</v>
      </c>
      <c r="D231" s="77" t="s">
        <v>316</v>
      </c>
      <c r="E231" s="78"/>
      <c r="F231" s="31"/>
      <c r="G231" s="139">
        <f>+SUM(F230:F231)</f>
        <v>0</v>
      </c>
    </row>
    <row r="232" spans="1:213" s="33" customFormat="1" ht="33.200000000000003" customHeight="1">
      <c r="A232" s="138">
        <v>17</v>
      </c>
      <c r="B232" s="19" t="s">
        <v>317</v>
      </c>
      <c r="C232" s="142"/>
      <c r="D232" s="143"/>
      <c r="E232" s="144"/>
      <c r="F232" s="142"/>
      <c r="G232" s="61"/>
      <c r="H232" s="145"/>
      <c r="I232"/>
      <c r="J232" s="145"/>
      <c r="K232" s="145"/>
      <c r="L232" s="145"/>
      <c r="M232" s="145"/>
      <c r="N232" s="145"/>
      <c r="O232" s="145"/>
      <c r="P232" s="145"/>
      <c r="Q232" s="145"/>
      <c r="R232" s="145"/>
      <c r="S232" s="145"/>
      <c r="T232" s="145"/>
      <c r="U232" s="145"/>
      <c r="V232" s="145"/>
      <c r="W232" s="145"/>
      <c r="X232" s="145"/>
      <c r="Y232" s="145"/>
      <c r="Z232" s="145"/>
      <c r="AA232" s="145"/>
      <c r="AB232" s="145"/>
      <c r="AC232" s="145"/>
      <c r="AD232" s="145"/>
      <c r="AE232" s="145"/>
      <c r="AF232" s="145"/>
      <c r="AG232" s="145"/>
      <c r="AH232" s="145"/>
      <c r="AI232" s="145"/>
      <c r="AJ232" s="145"/>
      <c r="AK232" s="145"/>
      <c r="AL232" s="145"/>
      <c r="AM232" s="145"/>
      <c r="AN232" s="145"/>
      <c r="AO232" s="145"/>
      <c r="AP232" s="145"/>
      <c r="AQ232" s="145"/>
      <c r="AR232" s="145"/>
      <c r="AS232" s="145"/>
      <c r="AT232" s="145"/>
      <c r="AU232" s="145"/>
      <c r="AV232" s="145"/>
      <c r="AW232" s="145"/>
      <c r="AX232" s="145"/>
      <c r="AY232" s="145"/>
      <c r="AZ232" s="145"/>
      <c r="BA232" s="145"/>
      <c r="BB232" s="145"/>
      <c r="BC232" s="145"/>
      <c r="BD232" s="145"/>
      <c r="BE232" s="145"/>
      <c r="BF232" s="145"/>
      <c r="BG232" s="145"/>
      <c r="BH232" s="145"/>
      <c r="BI232" s="145"/>
      <c r="BJ232" s="145"/>
      <c r="BK232" s="145"/>
      <c r="BL232" s="145"/>
      <c r="BM232" s="145"/>
      <c r="BN232" s="145"/>
      <c r="BO232" s="145"/>
      <c r="BP232" s="145"/>
      <c r="BQ232" s="145"/>
      <c r="BR232" s="145"/>
      <c r="BS232" s="145"/>
      <c r="BT232" s="145"/>
      <c r="BU232" s="145"/>
      <c r="BV232" s="145"/>
      <c r="BW232" s="145"/>
      <c r="BX232" s="145"/>
      <c r="BY232" s="145"/>
      <c r="BZ232" s="145"/>
      <c r="CA232" s="145"/>
      <c r="CB232" s="145"/>
      <c r="CC232" s="145"/>
      <c r="CD232" s="145"/>
      <c r="CE232" s="145"/>
      <c r="CF232" s="145"/>
      <c r="CG232" s="145"/>
      <c r="CH232" s="145"/>
      <c r="CI232" s="145"/>
      <c r="CJ232" s="145"/>
      <c r="CK232" s="145"/>
      <c r="CL232" s="145"/>
      <c r="CM232" s="145"/>
      <c r="CN232" s="145"/>
      <c r="CO232" s="145"/>
      <c r="CP232" s="145"/>
      <c r="CQ232" s="145"/>
      <c r="CR232" s="145"/>
      <c r="CS232" s="145"/>
      <c r="CT232" s="145"/>
      <c r="CU232" s="145"/>
      <c r="CV232" s="145"/>
      <c r="CW232" s="145"/>
      <c r="CX232" s="145"/>
      <c r="CY232" s="145"/>
      <c r="CZ232" s="145"/>
      <c r="DA232" s="145"/>
      <c r="DB232" s="145"/>
      <c r="DC232" s="145"/>
      <c r="DD232" s="145"/>
      <c r="DE232" s="145"/>
      <c r="DF232" s="145"/>
      <c r="DG232" s="145"/>
      <c r="DH232" s="145"/>
      <c r="DI232" s="145"/>
      <c r="DJ232" s="145"/>
      <c r="DK232" s="145"/>
      <c r="DL232" s="145"/>
      <c r="DM232" s="145"/>
      <c r="DN232" s="145"/>
      <c r="DO232" s="145"/>
      <c r="DP232" s="145"/>
      <c r="DQ232" s="145"/>
      <c r="DR232" s="145"/>
      <c r="DS232" s="145"/>
      <c r="DT232" s="145"/>
      <c r="DU232" s="145"/>
      <c r="DV232" s="145"/>
      <c r="DW232" s="145"/>
      <c r="DX232" s="145"/>
      <c r="DY232" s="145"/>
      <c r="DZ232" s="145"/>
      <c r="EA232" s="145"/>
      <c r="EB232" s="145"/>
      <c r="EC232" s="145"/>
      <c r="ED232" s="145"/>
      <c r="EE232" s="145"/>
      <c r="EF232" s="145"/>
      <c r="EG232" s="145"/>
      <c r="EH232" s="145"/>
      <c r="EI232" s="145"/>
      <c r="EJ232" s="145"/>
      <c r="EK232" s="145"/>
      <c r="EL232" s="145"/>
      <c r="EM232" s="145"/>
      <c r="EN232" s="145"/>
      <c r="EO232" s="145"/>
      <c r="EP232" s="145"/>
      <c r="EQ232" s="145"/>
      <c r="ER232" s="145"/>
      <c r="ES232" s="145"/>
      <c r="ET232" s="145"/>
      <c r="EU232" s="145"/>
      <c r="EV232" s="145"/>
      <c r="EW232" s="145"/>
      <c r="EX232" s="145"/>
      <c r="EY232" s="145"/>
      <c r="EZ232" s="145"/>
      <c r="FA232" s="145"/>
      <c r="FB232" s="145"/>
      <c r="FC232" s="145"/>
      <c r="FD232" s="145"/>
      <c r="FE232" s="145"/>
      <c r="FF232" s="145"/>
      <c r="FG232" s="145"/>
      <c r="FH232" s="145"/>
      <c r="FI232" s="145"/>
      <c r="FJ232" s="145"/>
      <c r="FK232" s="145"/>
      <c r="FL232" s="145"/>
      <c r="FM232" s="145"/>
      <c r="FN232" s="145"/>
      <c r="FO232" s="145"/>
      <c r="FP232" s="145"/>
      <c r="FQ232" s="145"/>
      <c r="FR232" s="145"/>
      <c r="FS232" s="145"/>
      <c r="FT232" s="145"/>
      <c r="FU232" s="145"/>
      <c r="FV232" s="145"/>
      <c r="FW232" s="145"/>
      <c r="FX232" s="145"/>
      <c r="FY232" s="145"/>
      <c r="FZ232" s="145"/>
      <c r="GA232" s="145"/>
      <c r="GB232" s="145"/>
      <c r="GC232" s="145"/>
      <c r="GD232" s="145"/>
      <c r="GE232" s="145"/>
      <c r="GF232" s="145"/>
      <c r="GG232" s="145"/>
      <c r="GH232" s="145"/>
      <c r="GI232" s="145"/>
      <c r="GJ232" s="145"/>
      <c r="GK232" s="145"/>
      <c r="GL232" s="145"/>
      <c r="GM232" s="145"/>
      <c r="GN232" s="145"/>
      <c r="GO232" s="145"/>
      <c r="GP232" s="145"/>
      <c r="GQ232" s="145"/>
      <c r="GR232" s="145"/>
      <c r="GS232" s="145"/>
      <c r="GT232" s="145"/>
      <c r="GU232" s="145"/>
      <c r="GV232" s="145"/>
      <c r="GW232" s="145"/>
      <c r="GX232" s="145"/>
      <c r="GY232" s="145"/>
      <c r="GZ232" s="145"/>
      <c r="HA232" s="145"/>
      <c r="HB232" s="145"/>
      <c r="HC232" s="145"/>
      <c r="HD232" s="145"/>
      <c r="HE232" s="145"/>
    </row>
    <row r="233" spans="1:213" s="33" customFormat="1" ht="24" customHeight="1">
      <c r="A233" s="24">
        <f>+A232+0.1</f>
        <v>17.100000000000001</v>
      </c>
      <c r="B233" s="19" t="s">
        <v>318</v>
      </c>
      <c r="C233" s="142"/>
      <c r="D233" s="143"/>
      <c r="E233" s="144"/>
      <c r="F233" s="142"/>
      <c r="G233" s="61"/>
      <c r="H233" s="145"/>
      <c r="I233"/>
      <c r="J233" s="145"/>
      <c r="K233" s="145"/>
      <c r="L233" s="145"/>
      <c r="M233" s="145"/>
      <c r="N233" s="145"/>
      <c r="O233" s="145"/>
      <c r="P233" s="145"/>
      <c r="Q233" s="145"/>
      <c r="R233" s="145"/>
      <c r="S233" s="145"/>
      <c r="T233" s="145"/>
      <c r="U233" s="145"/>
      <c r="V233" s="145"/>
      <c r="W233" s="145"/>
      <c r="X233" s="145"/>
      <c r="Y233" s="145"/>
      <c r="Z233" s="145"/>
      <c r="AA233" s="145"/>
      <c r="AB233" s="145"/>
      <c r="AC233" s="145"/>
      <c r="AD233" s="145"/>
      <c r="AE233" s="145"/>
      <c r="AF233" s="145"/>
      <c r="AG233" s="145"/>
      <c r="AH233" s="145"/>
      <c r="AI233" s="145"/>
      <c r="AJ233" s="145"/>
      <c r="AK233" s="145"/>
      <c r="AL233" s="145"/>
      <c r="AM233" s="145"/>
      <c r="AN233" s="145"/>
      <c r="AO233" s="145"/>
      <c r="AP233" s="145"/>
      <c r="AQ233" s="145"/>
      <c r="AR233" s="145"/>
      <c r="AS233" s="145"/>
      <c r="AT233" s="145"/>
      <c r="AU233" s="145"/>
      <c r="AV233" s="145"/>
      <c r="AW233" s="145"/>
      <c r="AX233" s="145"/>
      <c r="AY233" s="145"/>
      <c r="AZ233" s="145"/>
      <c r="BA233" s="145"/>
      <c r="BB233" s="145"/>
      <c r="BC233" s="145"/>
      <c r="BD233" s="145"/>
      <c r="BE233" s="145"/>
      <c r="BF233" s="145"/>
      <c r="BG233" s="145"/>
      <c r="BH233" s="145"/>
      <c r="BI233" s="145"/>
      <c r="BJ233" s="145"/>
      <c r="BK233" s="145"/>
      <c r="BL233" s="145"/>
      <c r="BM233" s="145"/>
      <c r="BN233" s="145"/>
      <c r="BO233" s="145"/>
      <c r="BP233" s="145"/>
      <c r="BQ233" s="145"/>
      <c r="BR233" s="145"/>
      <c r="BS233" s="145"/>
      <c r="BT233" s="145"/>
      <c r="BU233" s="145"/>
      <c r="BV233" s="145"/>
      <c r="BW233" s="145"/>
      <c r="BX233" s="145"/>
      <c r="BY233" s="145"/>
      <c r="BZ233" s="145"/>
      <c r="CA233" s="145"/>
      <c r="CB233" s="145"/>
      <c r="CC233" s="145"/>
      <c r="CD233" s="145"/>
      <c r="CE233" s="145"/>
      <c r="CF233" s="145"/>
      <c r="CG233" s="145"/>
      <c r="CH233" s="145"/>
      <c r="CI233" s="145"/>
      <c r="CJ233" s="145"/>
      <c r="CK233" s="145"/>
      <c r="CL233" s="145"/>
      <c r="CM233" s="145"/>
      <c r="CN233" s="145"/>
      <c r="CO233" s="145"/>
      <c r="CP233" s="145"/>
      <c r="CQ233" s="145"/>
      <c r="CR233" s="145"/>
      <c r="CS233" s="145"/>
      <c r="CT233" s="145"/>
      <c r="CU233" s="145"/>
      <c r="CV233" s="145"/>
      <c r="CW233" s="145"/>
      <c r="CX233" s="145"/>
      <c r="CY233" s="145"/>
      <c r="CZ233" s="145"/>
      <c r="DA233" s="145"/>
      <c r="DB233" s="145"/>
      <c r="DC233" s="145"/>
      <c r="DD233" s="145"/>
      <c r="DE233" s="145"/>
      <c r="DF233" s="145"/>
      <c r="DG233" s="145"/>
      <c r="DH233" s="145"/>
      <c r="DI233" s="145"/>
      <c r="DJ233" s="145"/>
      <c r="DK233" s="145"/>
      <c r="DL233" s="145"/>
      <c r="DM233" s="145"/>
      <c r="DN233" s="145"/>
      <c r="DO233" s="145"/>
      <c r="DP233" s="145"/>
      <c r="DQ233" s="145"/>
      <c r="DR233" s="145"/>
      <c r="DS233" s="145"/>
      <c r="DT233" s="145"/>
      <c r="DU233" s="145"/>
      <c r="DV233" s="145"/>
      <c r="DW233" s="145"/>
      <c r="DX233" s="145"/>
      <c r="DY233" s="145"/>
      <c r="DZ233" s="145"/>
      <c r="EA233" s="145"/>
      <c r="EB233" s="145"/>
      <c r="EC233" s="145"/>
      <c r="ED233" s="145"/>
      <c r="EE233" s="145"/>
      <c r="EF233" s="145"/>
      <c r="EG233" s="145"/>
      <c r="EH233" s="145"/>
      <c r="EI233" s="145"/>
      <c r="EJ233" s="145"/>
      <c r="EK233" s="145"/>
      <c r="EL233" s="145"/>
      <c r="EM233" s="145"/>
      <c r="EN233" s="145"/>
      <c r="EO233" s="145"/>
      <c r="EP233" s="145"/>
      <c r="EQ233" s="145"/>
      <c r="ER233" s="145"/>
      <c r="ES233" s="145"/>
      <c r="ET233" s="145"/>
      <c r="EU233" s="145"/>
      <c r="EV233" s="145"/>
      <c r="EW233" s="145"/>
      <c r="EX233" s="145"/>
      <c r="EY233" s="145"/>
      <c r="EZ233" s="145"/>
      <c r="FA233" s="145"/>
      <c r="FB233" s="145"/>
      <c r="FC233" s="145"/>
      <c r="FD233" s="145"/>
      <c r="FE233" s="145"/>
      <c r="FF233" s="145"/>
      <c r="FG233" s="145"/>
      <c r="FH233" s="145"/>
      <c r="FI233" s="145"/>
      <c r="FJ233" s="145"/>
      <c r="FK233" s="145"/>
      <c r="FL233" s="145"/>
      <c r="FM233" s="145"/>
      <c r="FN233" s="145"/>
      <c r="FO233" s="145"/>
      <c r="FP233" s="145"/>
      <c r="FQ233" s="145"/>
      <c r="FR233" s="145"/>
      <c r="FS233" s="145"/>
      <c r="FT233" s="145"/>
      <c r="FU233" s="145"/>
      <c r="FV233" s="145"/>
      <c r="FW233" s="145"/>
      <c r="FX233" s="145"/>
      <c r="FY233" s="145"/>
      <c r="FZ233" s="145"/>
      <c r="GA233" s="145"/>
      <c r="GB233" s="145"/>
      <c r="GC233" s="145"/>
      <c r="GD233" s="145"/>
      <c r="GE233" s="145"/>
      <c r="GF233" s="145"/>
      <c r="GG233" s="145"/>
      <c r="GH233" s="145"/>
      <c r="GI233" s="145"/>
      <c r="GJ233" s="145"/>
      <c r="GK233" s="145"/>
      <c r="GL233" s="145"/>
      <c r="GM233" s="145"/>
      <c r="GN233" s="145"/>
      <c r="GO233" s="145"/>
      <c r="GP233" s="145"/>
      <c r="GQ233" s="145"/>
      <c r="GR233" s="145"/>
      <c r="GS233" s="145"/>
      <c r="GT233" s="145"/>
      <c r="GU233" s="145"/>
      <c r="GV233" s="145"/>
      <c r="GW233" s="145"/>
      <c r="GX233" s="145"/>
      <c r="GY233" s="145"/>
      <c r="GZ233" s="145"/>
      <c r="HA233" s="145"/>
      <c r="HB233" s="145"/>
      <c r="HC233" s="145"/>
      <c r="HD233" s="145"/>
      <c r="HE233" s="145"/>
    </row>
    <row r="234" spans="1:213" s="33" customFormat="1" ht="24" customHeight="1">
      <c r="A234" s="25" t="s">
        <v>319</v>
      </c>
      <c r="B234" s="26" t="s">
        <v>320</v>
      </c>
      <c r="C234" s="31">
        <v>385</v>
      </c>
      <c r="D234" s="77" t="s">
        <v>321</v>
      </c>
      <c r="E234" s="78"/>
      <c r="F234" s="31"/>
      <c r="G234" s="61"/>
      <c r="H234" s="145"/>
      <c r="I234"/>
      <c r="J234" s="145"/>
      <c r="K234" s="145"/>
      <c r="L234" s="145"/>
      <c r="M234" s="145"/>
      <c r="N234" s="145"/>
      <c r="O234" s="145"/>
      <c r="P234" s="145"/>
      <c r="Q234" s="145"/>
      <c r="R234" s="145"/>
      <c r="S234" s="145"/>
      <c r="T234" s="145"/>
      <c r="U234" s="145"/>
      <c r="V234" s="145"/>
      <c r="W234" s="145"/>
      <c r="X234" s="145"/>
      <c r="Y234" s="145"/>
      <c r="Z234" s="145"/>
      <c r="AA234" s="145"/>
      <c r="AB234" s="145"/>
      <c r="AC234" s="145"/>
      <c r="AD234" s="145"/>
      <c r="AE234" s="145"/>
      <c r="AF234" s="145"/>
      <c r="AG234" s="145"/>
      <c r="AH234" s="145"/>
      <c r="AI234" s="145"/>
      <c r="AJ234" s="145"/>
      <c r="AK234" s="145"/>
      <c r="AL234" s="145"/>
      <c r="AM234" s="145"/>
      <c r="AN234" s="145"/>
      <c r="AO234" s="145"/>
      <c r="AP234" s="145"/>
      <c r="AQ234" s="145"/>
      <c r="AR234" s="145"/>
      <c r="AS234" s="145"/>
      <c r="AT234" s="145"/>
      <c r="AU234" s="145"/>
      <c r="AV234" s="145"/>
      <c r="AW234" s="145"/>
      <c r="AX234" s="145"/>
      <c r="AY234" s="145"/>
      <c r="AZ234" s="145"/>
      <c r="BA234" s="145"/>
      <c r="BB234" s="145"/>
      <c r="BC234" s="145"/>
      <c r="BD234" s="145"/>
      <c r="BE234" s="145"/>
      <c r="BF234" s="145"/>
      <c r="BG234" s="145"/>
      <c r="BH234" s="145"/>
      <c r="BI234" s="145"/>
      <c r="BJ234" s="145"/>
      <c r="BK234" s="145"/>
      <c r="BL234" s="145"/>
      <c r="BM234" s="145"/>
      <c r="BN234" s="145"/>
      <c r="BO234" s="145"/>
      <c r="BP234" s="145"/>
      <c r="BQ234" s="145"/>
      <c r="BR234" s="145"/>
      <c r="BS234" s="145"/>
      <c r="BT234" s="145"/>
      <c r="BU234" s="145"/>
      <c r="BV234" s="145"/>
      <c r="BW234" s="145"/>
      <c r="BX234" s="145"/>
      <c r="BY234" s="145"/>
      <c r="BZ234" s="145"/>
      <c r="CA234" s="145"/>
      <c r="CB234" s="145"/>
      <c r="CC234" s="145"/>
      <c r="CD234" s="145"/>
      <c r="CE234" s="145"/>
      <c r="CF234" s="145"/>
      <c r="CG234" s="145"/>
      <c r="CH234" s="145"/>
      <c r="CI234" s="145"/>
      <c r="CJ234" s="145"/>
      <c r="CK234" s="145"/>
      <c r="CL234" s="145"/>
      <c r="CM234" s="145"/>
      <c r="CN234" s="145"/>
      <c r="CO234" s="145"/>
      <c r="CP234" s="145"/>
      <c r="CQ234" s="145"/>
      <c r="CR234" s="145"/>
      <c r="CS234" s="145"/>
      <c r="CT234" s="145"/>
      <c r="CU234" s="145"/>
      <c r="CV234" s="145"/>
      <c r="CW234" s="145"/>
      <c r="CX234" s="145"/>
      <c r="CY234" s="145"/>
      <c r="CZ234" s="145"/>
      <c r="DA234" s="145"/>
      <c r="DB234" s="145"/>
      <c r="DC234" s="145"/>
      <c r="DD234" s="145"/>
      <c r="DE234" s="145"/>
      <c r="DF234" s="145"/>
      <c r="DG234" s="145"/>
      <c r="DH234" s="145"/>
      <c r="DI234" s="145"/>
      <c r="DJ234" s="145"/>
      <c r="DK234" s="145"/>
      <c r="DL234" s="145"/>
      <c r="DM234" s="145"/>
      <c r="DN234" s="145"/>
      <c r="DO234" s="145"/>
      <c r="DP234" s="145"/>
      <c r="DQ234" s="145"/>
      <c r="DR234" s="145"/>
      <c r="DS234" s="145"/>
      <c r="DT234" s="145"/>
      <c r="DU234" s="145"/>
      <c r="DV234" s="145"/>
      <c r="DW234" s="145"/>
      <c r="DX234" s="145"/>
      <c r="DY234" s="145"/>
      <c r="DZ234" s="145"/>
      <c r="EA234" s="145"/>
      <c r="EB234" s="145"/>
      <c r="EC234" s="145"/>
      <c r="ED234" s="145"/>
      <c r="EE234" s="145"/>
      <c r="EF234" s="145"/>
      <c r="EG234" s="145"/>
      <c r="EH234" s="145"/>
      <c r="EI234" s="145"/>
      <c r="EJ234" s="145"/>
      <c r="EK234" s="145"/>
      <c r="EL234" s="145"/>
      <c r="EM234" s="145"/>
      <c r="EN234" s="145"/>
      <c r="EO234" s="145"/>
      <c r="EP234" s="145"/>
      <c r="EQ234" s="145"/>
      <c r="ER234" s="145"/>
      <c r="ES234" s="145"/>
      <c r="ET234" s="145"/>
      <c r="EU234" s="145"/>
      <c r="EV234" s="145"/>
      <c r="EW234" s="145"/>
      <c r="EX234" s="145"/>
      <c r="EY234" s="145"/>
      <c r="EZ234" s="145"/>
      <c r="FA234" s="145"/>
      <c r="FB234" s="145"/>
      <c r="FC234" s="145"/>
      <c r="FD234" s="145"/>
      <c r="FE234" s="145"/>
      <c r="FF234" s="145"/>
      <c r="FG234" s="145"/>
      <c r="FH234" s="145"/>
      <c r="FI234" s="145"/>
      <c r="FJ234" s="145"/>
      <c r="FK234" s="145"/>
      <c r="FL234" s="145"/>
      <c r="FM234" s="145"/>
      <c r="FN234" s="145"/>
      <c r="FO234" s="145"/>
      <c r="FP234" s="145"/>
      <c r="FQ234" s="145"/>
      <c r="FR234" s="145"/>
      <c r="FS234" s="145"/>
      <c r="FT234" s="145"/>
      <c r="FU234" s="145"/>
      <c r="FV234" s="145"/>
      <c r="FW234" s="145"/>
      <c r="FX234" s="145"/>
      <c r="FY234" s="145"/>
      <c r="FZ234" s="145"/>
      <c r="GA234" s="145"/>
      <c r="GB234" s="145"/>
      <c r="GC234" s="145"/>
      <c r="GD234" s="145"/>
      <c r="GE234" s="145"/>
      <c r="GF234" s="145"/>
      <c r="GG234" s="145"/>
      <c r="GH234" s="145"/>
      <c r="GI234" s="145"/>
      <c r="GJ234" s="145"/>
      <c r="GK234" s="145"/>
      <c r="GL234" s="145"/>
      <c r="GM234" s="145"/>
      <c r="GN234" s="145"/>
      <c r="GO234" s="145"/>
      <c r="GP234" s="145"/>
      <c r="GQ234" s="145"/>
      <c r="GR234" s="145"/>
      <c r="GS234" s="145"/>
      <c r="GT234" s="145"/>
      <c r="GU234" s="145"/>
      <c r="GV234" s="145"/>
      <c r="GW234" s="145"/>
      <c r="GX234" s="145"/>
      <c r="GY234" s="145"/>
      <c r="GZ234" s="145"/>
      <c r="HA234" s="145"/>
      <c r="HB234" s="145"/>
      <c r="HC234" s="145"/>
      <c r="HD234" s="145"/>
      <c r="HE234" s="145"/>
    </row>
    <row r="235" spans="1:213" s="33" customFormat="1" ht="24" customHeight="1">
      <c r="A235" s="25" t="s">
        <v>322</v>
      </c>
      <c r="B235" s="26" t="s">
        <v>323</v>
      </c>
      <c r="C235" s="31">
        <v>385</v>
      </c>
      <c r="D235" s="77" t="s">
        <v>321</v>
      </c>
      <c r="E235" s="78"/>
      <c r="F235" s="31"/>
      <c r="G235" s="61"/>
      <c r="H235" s="145"/>
      <c r="I235"/>
      <c r="J235" s="145"/>
      <c r="K235" s="145"/>
      <c r="L235" s="145"/>
      <c r="M235" s="145"/>
      <c r="N235" s="145"/>
      <c r="O235" s="145"/>
      <c r="P235" s="145"/>
      <c r="Q235" s="145"/>
      <c r="R235" s="145"/>
      <c r="S235" s="145"/>
      <c r="T235" s="145"/>
      <c r="U235" s="145"/>
      <c r="V235" s="145"/>
      <c r="W235" s="145"/>
      <c r="X235" s="145"/>
      <c r="Y235" s="145"/>
      <c r="Z235" s="145"/>
      <c r="AA235" s="145"/>
      <c r="AB235" s="145"/>
      <c r="AC235" s="145"/>
      <c r="AD235" s="145"/>
      <c r="AE235" s="145"/>
      <c r="AF235" s="145"/>
      <c r="AG235" s="145"/>
      <c r="AH235" s="145"/>
      <c r="AI235" s="145"/>
      <c r="AJ235" s="145"/>
      <c r="AK235" s="145"/>
      <c r="AL235" s="145"/>
      <c r="AM235" s="145"/>
      <c r="AN235" s="145"/>
      <c r="AO235" s="145"/>
      <c r="AP235" s="145"/>
      <c r="AQ235" s="145"/>
      <c r="AR235" s="145"/>
      <c r="AS235" s="145"/>
      <c r="AT235" s="145"/>
      <c r="AU235" s="145"/>
      <c r="AV235" s="145"/>
      <c r="AW235" s="145"/>
      <c r="AX235" s="145"/>
      <c r="AY235" s="145"/>
      <c r="AZ235" s="145"/>
      <c r="BA235" s="145"/>
      <c r="BB235" s="145"/>
      <c r="BC235" s="145"/>
      <c r="BD235" s="145"/>
      <c r="BE235" s="145"/>
      <c r="BF235" s="145"/>
      <c r="BG235" s="145"/>
      <c r="BH235" s="145"/>
      <c r="BI235" s="145"/>
      <c r="BJ235" s="145"/>
      <c r="BK235" s="145"/>
      <c r="BL235" s="145"/>
      <c r="BM235" s="145"/>
      <c r="BN235" s="145"/>
      <c r="BO235" s="145"/>
      <c r="BP235" s="145"/>
      <c r="BQ235" s="145"/>
      <c r="BR235" s="145"/>
      <c r="BS235" s="145"/>
      <c r="BT235" s="145"/>
      <c r="BU235" s="145"/>
      <c r="BV235" s="145"/>
      <c r="BW235" s="145"/>
      <c r="BX235" s="145"/>
      <c r="BY235" s="145"/>
      <c r="BZ235" s="145"/>
      <c r="CA235" s="145"/>
      <c r="CB235" s="145"/>
      <c r="CC235" s="145"/>
      <c r="CD235" s="145"/>
      <c r="CE235" s="145"/>
      <c r="CF235" s="145"/>
      <c r="CG235" s="145"/>
      <c r="CH235" s="145"/>
      <c r="CI235" s="145"/>
      <c r="CJ235" s="145"/>
      <c r="CK235" s="145"/>
      <c r="CL235" s="145"/>
      <c r="CM235" s="145"/>
      <c r="CN235" s="145"/>
      <c r="CO235" s="145"/>
      <c r="CP235" s="145"/>
      <c r="CQ235" s="145"/>
      <c r="CR235" s="145"/>
      <c r="CS235" s="145"/>
      <c r="CT235" s="145"/>
      <c r="CU235" s="145"/>
      <c r="CV235" s="145"/>
      <c r="CW235" s="145"/>
      <c r="CX235" s="145"/>
      <c r="CY235" s="145"/>
      <c r="CZ235" s="145"/>
      <c r="DA235" s="145"/>
      <c r="DB235" s="145"/>
      <c r="DC235" s="145"/>
      <c r="DD235" s="145"/>
      <c r="DE235" s="145"/>
      <c r="DF235" s="145"/>
      <c r="DG235" s="145"/>
      <c r="DH235" s="145"/>
      <c r="DI235" s="145"/>
      <c r="DJ235" s="145"/>
      <c r="DK235" s="145"/>
      <c r="DL235" s="145"/>
      <c r="DM235" s="145"/>
      <c r="DN235" s="145"/>
      <c r="DO235" s="145"/>
      <c r="DP235" s="145"/>
      <c r="DQ235" s="145"/>
      <c r="DR235" s="145"/>
      <c r="DS235" s="145"/>
      <c r="DT235" s="145"/>
      <c r="DU235" s="145"/>
      <c r="DV235" s="145"/>
      <c r="DW235" s="145"/>
      <c r="DX235" s="145"/>
      <c r="DY235" s="145"/>
      <c r="DZ235" s="145"/>
      <c r="EA235" s="145"/>
      <c r="EB235" s="145"/>
      <c r="EC235" s="145"/>
      <c r="ED235" s="145"/>
      <c r="EE235" s="145"/>
      <c r="EF235" s="145"/>
      <c r="EG235" s="145"/>
      <c r="EH235" s="145"/>
      <c r="EI235" s="145"/>
      <c r="EJ235" s="145"/>
      <c r="EK235" s="145"/>
      <c r="EL235" s="145"/>
      <c r="EM235" s="145"/>
      <c r="EN235" s="145"/>
      <c r="EO235" s="145"/>
      <c r="EP235" s="145"/>
      <c r="EQ235" s="145"/>
      <c r="ER235" s="145"/>
      <c r="ES235" s="145"/>
      <c r="ET235" s="145"/>
      <c r="EU235" s="145"/>
      <c r="EV235" s="145"/>
      <c r="EW235" s="145"/>
      <c r="EX235" s="145"/>
      <c r="EY235" s="145"/>
      <c r="EZ235" s="145"/>
      <c r="FA235" s="145"/>
      <c r="FB235" s="145"/>
      <c r="FC235" s="145"/>
      <c r="FD235" s="145"/>
      <c r="FE235" s="145"/>
      <c r="FF235" s="145"/>
      <c r="FG235" s="145"/>
      <c r="FH235" s="145"/>
      <c r="FI235" s="145"/>
      <c r="FJ235" s="145"/>
      <c r="FK235" s="145"/>
      <c r="FL235" s="145"/>
      <c r="FM235" s="145"/>
      <c r="FN235" s="145"/>
      <c r="FO235" s="145"/>
      <c r="FP235" s="145"/>
      <c r="FQ235" s="145"/>
      <c r="FR235" s="145"/>
      <c r="FS235" s="145"/>
      <c r="FT235" s="145"/>
      <c r="FU235" s="145"/>
      <c r="FV235" s="145"/>
      <c r="FW235" s="145"/>
      <c r="FX235" s="145"/>
      <c r="FY235" s="145"/>
      <c r="FZ235" s="145"/>
      <c r="GA235" s="145"/>
      <c r="GB235" s="145"/>
      <c r="GC235" s="145"/>
      <c r="GD235" s="145"/>
      <c r="GE235" s="145"/>
      <c r="GF235" s="145"/>
      <c r="GG235" s="145"/>
      <c r="GH235" s="145"/>
      <c r="GI235" s="145"/>
      <c r="GJ235" s="145"/>
      <c r="GK235" s="145"/>
      <c r="GL235" s="145"/>
      <c r="GM235" s="145"/>
      <c r="GN235" s="145"/>
      <c r="GO235" s="145"/>
      <c r="GP235" s="145"/>
      <c r="GQ235" s="145"/>
      <c r="GR235" s="145"/>
      <c r="GS235" s="145"/>
      <c r="GT235" s="145"/>
      <c r="GU235" s="145"/>
      <c r="GV235" s="145"/>
      <c r="GW235" s="145"/>
      <c r="GX235" s="145"/>
      <c r="GY235" s="145"/>
      <c r="GZ235" s="145"/>
      <c r="HA235" s="145"/>
      <c r="HB235" s="145"/>
      <c r="HC235" s="145"/>
      <c r="HD235" s="145"/>
      <c r="HE235" s="145"/>
    </row>
    <row r="236" spans="1:213" s="33" customFormat="1" ht="24" customHeight="1">
      <c r="A236" s="25" t="s">
        <v>324</v>
      </c>
      <c r="B236" s="26" t="s">
        <v>325</v>
      </c>
      <c r="C236" s="31">
        <v>300</v>
      </c>
      <c r="D236" s="77" t="s">
        <v>321</v>
      </c>
      <c r="E236" s="78"/>
      <c r="F236" s="31"/>
      <c r="G236" s="61"/>
      <c r="H236" s="145"/>
      <c r="I236"/>
      <c r="J236" s="145"/>
      <c r="K236" s="145"/>
      <c r="L236" s="145"/>
      <c r="M236" s="145"/>
      <c r="N236" s="145"/>
      <c r="O236" s="145"/>
      <c r="P236" s="145"/>
      <c r="Q236" s="145"/>
      <c r="R236" s="145"/>
      <c r="S236" s="145"/>
      <c r="T236" s="145"/>
      <c r="U236" s="145"/>
      <c r="V236" s="145"/>
      <c r="W236" s="145"/>
      <c r="X236" s="145"/>
      <c r="Y236" s="145"/>
      <c r="Z236" s="145"/>
      <c r="AA236" s="145"/>
      <c r="AB236" s="145"/>
      <c r="AC236" s="145"/>
      <c r="AD236" s="145"/>
      <c r="AE236" s="145"/>
      <c r="AF236" s="145"/>
      <c r="AG236" s="145"/>
      <c r="AH236" s="145"/>
      <c r="AI236" s="145"/>
      <c r="AJ236" s="145"/>
      <c r="AK236" s="145"/>
      <c r="AL236" s="145"/>
      <c r="AM236" s="145"/>
      <c r="AN236" s="145"/>
      <c r="AO236" s="145"/>
      <c r="AP236" s="145"/>
      <c r="AQ236" s="145"/>
      <c r="AR236" s="145"/>
      <c r="AS236" s="145"/>
      <c r="AT236" s="145"/>
      <c r="AU236" s="145"/>
      <c r="AV236" s="145"/>
      <c r="AW236" s="145"/>
      <c r="AX236" s="145"/>
      <c r="AY236" s="145"/>
      <c r="AZ236" s="145"/>
      <c r="BA236" s="145"/>
      <c r="BB236" s="145"/>
      <c r="BC236" s="145"/>
      <c r="BD236" s="145"/>
      <c r="BE236" s="145"/>
      <c r="BF236" s="145"/>
      <c r="BG236" s="145"/>
      <c r="BH236" s="145"/>
      <c r="BI236" s="145"/>
      <c r="BJ236" s="145"/>
      <c r="BK236" s="145"/>
      <c r="BL236" s="145"/>
      <c r="BM236" s="145"/>
      <c r="BN236" s="145"/>
      <c r="BO236" s="145"/>
      <c r="BP236" s="145"/>
      <c r="BQ236" s="145"/>
      <c r="BR236" s="145"/>
      <c r="BS236" s="145"/>
      <c r="BT236" s="145"/>
      <c r="BU236" s="145"/>
      <c r="BV236" s="145"/>
      <c r="BW236" s="145"/>
      <c r="BX236" s="145"/>
      <c r="BY236" s="145"/>
      <c r="BZ236" s="145"/>
      <c r="CA236" s="145"/>
      <c r="CB236" s="145"/>
      <c r="CC236" s="145"/>
      <c r="CD236" s="145"/>
      <c r="CE236" s="145"/>
      <c r="CF236" s="145"/>
      <c r="CG236" s="145"/>
      <c r="CH236" s="145"/>
      <c r="CI236" s="145"/>
      <c r="CJ236" s="145"/>
      <c r="CK236" s="145"/>
      <c r="CL236" s="145"/>
      <c r="CM236" s="145"/>
      <c r="CN236" s="145"/>
      <c r="CO236" s="145"/>
      <c r="CP236" s="145"/>
      <c r="CQ236" s="145"/>
      <c r="CR236" s="145"/>
      <c r="CS236" s="145"/>
      <c r="CT236" s="145"/>
      <c r="CU236" s="145"/>
      <c r="CV236" s="145"/>
      <c r="CW236" s="145"/>
      <c r="CX236" s="145"/>
      <c r="CY236" s="145"/>
      <c r="CZ236" s="145"/>
      <c r="DA236" s="145"/>
      <c r="DB236" s="145"/>
      <c r="DC236" s="145"/>
      <c r="DD236" s="145"/>
      <c r="DE236" s="145"/>
      <c r="DF236" s="145"/>
      <c r="DG236" s="145"/>
      <c r="DH236" s="145"/>
      <c r="DI236" s="145"/>
      <c r="DJ236" s="145"/>
      <c r="DK236" s="145"/>
      <c r="DL236" s="145"/>
      <c r="DM236" s="145"/>
      <c r="DN236" s="145"/>
      <c r="DO236" s="145"/>
      <c r="DP236" s="145"/>
      <c r="DQ236" s="145"/>
      <c r="DR236" s="145"/>
      <c r="DS236" s="145"/>
      <c r="DT236" s="145"/>
      <c r="DU236" s="145"/>
      <c r="DV236" s="145"/>
      <c r="DW236" s="145"/>
      <c r="DX236" s="145"/>
      <c r="DY236" s="145"/>
      <c r="DZ236" s="145"/>
      <c r="EA236" s="145"/>
      <c r="EB236" s="145"/>
      <c r="EC236" s="145"/>
      <c r="ED236" s="145"/>
      <c r="EE236" s="145"/>
      <c r="EF236" s="145"/>
      <c r="EG236" s="145"/>
      <c r="EH236" s="145"/>
      <c r="EI236" s="145"/>
      <c r="EJ236" s="145"/>
      <c r="EK236" s="145"/>
      <c r="EL236" s="145"/>
      <c r="EM236" s="145"/>
      <c r="EN236" s="145"/>
      <c r="EO236" s="145"/>
      <c r="EP236" s="145"/>
      <c r="EQ236" s="145"/>
      <c r="ER236" s="145"/>
      <c r="ES236" s="145"/>
      <c r="ET236" s="145"/>
      <c r="EU236" s="145"/>
      <c r="EV236" s="145"/>
      <c r="EW236" s="145"/>
      <c r="EX236" s="145"/>
      <c r="EY236" s="145"/>
      <c r="EZ236" s="145"/>
      <c r="FA236" s="145"/>
      <c r="FB236" s="145"/>
      <c r="FC236" s="145"/>
      <c r="FD236" s="145"/>
      <c r="FE236" s="145"/>
      <c r="FF236" s="145"/>
      <c r="FG236" s="145"/>
      <c r="FH236" s="145"/>
      <c r="FI236" s="145"/>
      <c r="FJ236" s="145"/>
      <c r="FK236" s="145"/>
      <c r="FL236" s="145"/>
      <c r="FM236" s="145"/>
      <c r="FN236" s="145"/>
      <c r="FO236" s="145"/>
      <c r="FP236" s="145"/>
      <c r="FQ236" s="145"/>
      <c r="FR236" s="145"/>
      <c r="FS236" s="145"/>
      <c r="FT236" s="145"/>
      <c r="FU236" s="145"/>
      <c r="FV236" s="145"/>
      <c r="FW236" s="145"/>
      <c r="FX236" s="145"/>
      <c r="FY236" s="145"/>
      <c r="FZ236" s="145"/>
      <c r="GA236" s="145"/>
      <c r="GB236" s="145"/>
      <c r="GC236" s="145"/>
      <c r="GD236" s="145"/>
      <c r="GE236" s="145"/>
      <c r="GF236" s="145"/>
      <c r="GG236" s="145"/>
      <c r="GH236" s="145"/>
      <c r="GI236" s="145"/>
      <c r="GJ236" s="145"/>
      <c r="GK236" s="145"/>
      <c r="GL236" s="145"/>
      <c r="GM236" s="145"/>
      <c r="GN236" s="145"/>
      <c r="GO236" s="145"/>
      <c r="GP236" s="145"/>
      <c r="GQ236" s="145"/>
      <c r="GR236" s="145"/>
      <c r="GS236" s="145"/>
      <c r="GT236" s="145"/>
      <c r="GU236" s="145"/>
      <c r="GV236" s="145"/>
      <c r="GW236" s="145"/>
      <c r="GX236" s="145"/>
      <c r="GY236" s="145"/>
      <c r="GZ236" s="145"/>
      <c r="HA236" s="145"/>
      <c r="HB236" s="145"/>
      <c r="HC236" s="145"/>
      <c r="HD236" s="145"/>
      <c r="HE236" s="145"/>
    </row>
    <row r="237" spans="1:213" s="33" customFormat="1" ht="24" customHeight="1">
      <c r="A237" s="25" t="s">
        <v>326</v>
      </c>
      <c r="B237" s="26" t="s">
        <v>327</v>
      </c>
      <c r="C237" s="31">
        <v>385</v>
      </c>
      <c r="D237" s="77" t="s">
        <v>321</v>
      </c>
      <c r="E237" s="78"/>
      <c r="F237" s="31"/>
      <c r="G237" s="61"/>
      <c r="H237" s="145"/>
      <c r="I237"/>
      <c r="J237" s="145"/>
      <c r="K237" s="145"/>
      <c r="L237" s="145"/>
      <c r="M237" s="145"/>
      <c r="N237" s="145"/>
      <c r="O237" s="145"/>
      <c r="P237" s="145"/>
      <c r="Q237" s="145"/>
      <c r="R237" s="145"/>
      <c r="S237" s="145"/>
      <c r="T237" s="145"/>
      <c r="U237" s="145"/>
      <c r="V237" s="145"/>
      <c r="W237" s="145"/>
      <c r="X237" s="145"/>
      <c r="Y237" s="145"/>
      <c r="Z237" s="145"/>
      <c r="AA237" s="145"/>
      <c r="AB237" s="145"/>
      <c r="AC237" s="145"/>
      <c r="AD237" s="145"/>
      <c r="AE237" s="145"/>
      <c r="AF237" s="145"/>
      <c r="AG237" s="145"/>
      <c r="AH237" s="145"/>
      <c r="AI237" s="145"/>
      <c r="AJ237" s="145"/>
      <c r="AK237" s="145"/>
      <c r="AL237" s="145"/>
      <c r="AM237" s="145"/>
      <c r="AN237" s="145"/>
      <c r="AO237" s="145"/>
      <c r="AP237" s="145"/>
      <c r="AQ237" s="145"/>
      <c r="AR237" s="145"/>
      <c r="AS237" s="145"/>
      <c r="AT237" s="145"/>
      <c r="AU237" s="145"/>
      <c r="AV237" s="145"/>
      <c r="AW237" s="145"/>
      <c r="AX237" s="145"/>
      <c r="AY237" s="145"/>
      <c r="AZ237" s="145"/>
      <c r="BA237" s="145"/>
      <c r="BB237" s="145"/>
      <c r="BC237" s="145"/>
      <c r="BD237" s="145"/>
      <c r="BE237" s="145"/>
      <c r="BF237" s="145"/>
      <c r="BG237" s="145"/>
      <c r="BH237" s="145"/>
      <c r="BI237" s="145"/>
      <c r="BJ237" s="145"/>
      <c r="BK237" s="145"/>
      <c r="BL237" s="145"/>
      <c r="BM237" s="145"/>
      <c r="BN237" s="145"/>
      <c r="BO237" s="145"/>
      <c r="BP237" s="145"/>
      <c r="BQ237" s="145"/>
      <c r="BR237" s="145"/>
      <c r="BS237" s="145"/>
      <c r="BT237" s="145"/>
      <c r="BU237" s="145"/>
      <c r="BV237" s="145"/>
      <c r="BW237" s="145"/>
      <c r="BX237" s="145"/>
      <c r="BY237" s="145"/>
      <c r="BZ237" s="145"/>
      <c r="CA237" s="145"/>
      <c r="CB237" s="145"/>
      <c r="CC237" s="145"/>
      <c r="CD237" s="145"/>
      <c r="CE237" s="145"/>
      <c r="CF237" s="145"/>
      <c r="CG237" s="145"/>
      <c r="CH237" s="145"/>
      <c r="CI237" s="145"/>
      <c r="CJ237" s="145"/>
      <c r="CK237" s="145"/>
      <c r="CL237" s="145"/>
      <c r="CM237" s="145"/>
      <c r="CN237" s="145"/>
      <c r="CO237" s="145"/>
      <c r="CP237" s="145"/>
      <c r="CQ237" s="145"/>
      <c r="CR237" s="145"/>
      <c r="CS237" s="145"/>
      <c r="CT237" s="145"/>
      <c r="CU237" s="145"/>
      <c r="CV237" s="145"/>
      <c r="CW237" s="145"/>
      <c r="CX237" s="145"/>
      <c r="CY237" s="145"/>
      <c r="CZ237" s="145"/>
      <c r="DA237" s="145"/>
      <c r="DB237" s="145"/>
      <c r="DC237" s="145"/>
      <c r="DD237" s="145"/>
      <c r="DE237" s="145"/>
      <c r="DF237" s="145"/>
      <c r="DG237" s="145"/>
      <c r="DH237" s="145"/>
      <c r="DI237" s="145"/>
      <c r="DJ237" s="145"/>
      <c r="DK237" s="145"/>
      <c r="DL237" s="145"/>
      <c r="DM237" s="145"/>
      <c r="DN237" s="145"/>
      <c r="DO237" s="145"/>
      <c r="DP237" s="145"/>
      <c r="DQ237" s="145"/>
      <c r="DR237" s="145"/>
      <c r="DS237" s="145"/>
      <c r="DT237" s="145"/>
      <c r="DU237" s="145"/>
      <c r="DV237" s="145"/>
      <c r="DW237" s="145"/>
      <c r="DX237" s="145"/>
      <c r="DY237" s="145"/>
      <c r="DZ237" s="145"/>
      <c r="EA237" s="145"/>
      <c r="EB237" s="145"/>
      <c r="EC237" s="145"/>
      <c r="ED237" s="145"/>
      <c r="EE237" s="145"/>
      <c r="EF237" s="145"/>
      <c r="EG237" s="145"/>
      <c r="EH237" s="145"/>
      <c r="EI237" s="145"/>
      <c r="EJ237" s="145"/>
      <c r="EK237" s="145"/>
      <c r="EL237" s="145"/>
      <c r="EM237" s="145"/>
      <c r="EN237" s="145"/>
      <c r="EO237" s="145"/>
      <c r="EP237" s="145"/>
      <c r="EQ237" s="145"/>
      <c r="ER237" s="145"/>
      <c r="ES237" s="145"/>
      <c r="ET237" s="145"/>
      <c r="EU237" s="145"/>
      <c r="EV237" s="145"/>
      <c r="EW237" s="145"/>
      <c r="EX237" s="145"/>
      <c r="EY237" s="145"/>
      <c r="EZ237" s="145"/>
      <c r="FA237" s="145"/>
      <c r="FB237" s="145"/>
      <c r="FC237" s="145"/>
      <c r="FD237" s="145"/>
      <c r="FE237" s="145"/>
      <c r="FF237" s="145"/>
      <c r="FG237" s="145"/>
      <c r="FH237" s="145"/>
      <c r="FI237" s="145"/>
      <c r="FJ237" s="145"/>
      <c r="FK237" s="145"/>
      <c r="FL237" s="145"/>
      <c r="FM237" s="145"/>
      <c r="FN237" s="145"/>
      <c r="FO237" s="145"/>
      <c r="FP237" s="145"/>
      <c r="FQ237" s="145"/>
      <c r="FR237" s="145"/>
      <c r="FS237" s="145"/>
      <c r="FT237" s="145"/>
      <c r="FU237" s="145"/>
      <c r="FV237" s="145"/>
      <c r="FW237" s="145"/>
      <c r="FX237" s="145"/>
      <c r="FY237" s="145"/>
      <c r="FZ237" s="145"/>
      <c r="GA237" s="145"/>
      <c r="GB237" s="145"/>
      <c r="GC237" s="145"/>
      <c r="GD237" s="145"/>
      <c r="GE237" s="145"/>
      <c r="GF237" s="145"/>
      <c r="GG237" s="145"/>
      <c r="GH237" s="145"/>
      <c r="GI237" s="145"/>
      <c r="GJ237" s="145"/>
      <c r="GK237" s="145"/>
      <c r="GL237" s="145"/>
      <c r="GM237" s="145"/>
      <c r="GN237" s="145"/>
      <c r="GO237" s="145"/>
      <c r="GP237" s="145"/>
      <c r="GQ237" s="145"/>
      <c r="GR237" s="145"/>
      <c r="GS237" s="145"/>
      <c r="GT237" s="145"/>
      <c r="GU237" s="145"/>
      <c r="GV237" s="145"/>
      <c r="GW237" s="145"/>
      <c r="GX237" s="145"/>
      <c r="GY237" s="145"/>
      <c r="GZ237" s="145"/>
      <c r="HA237" s="145"/>
      <c r="HB237" s="145"/>
      <c r="HC237" s="145"/>
      <c r="HD237" s="145"/>
      <c r="HE237" s="145"/>
    </row>
    <row r="238" spans="1:213" s="33" customFormat="1" ht="24" customHeight="1">
      <c r="A238" s="25" t="s">
        <v>328</v>
      </c>
      <c r="B238" s="26" t="s">
        <v>329</v>
      </c>
      <c r="C238" s="31">
        <v>1</v>
      </c>
      <c r="D238" s="77" t="s">
        <v>8</v>
      </c>
      <c r="E238" s="78"/>
      <c r="F238" s="31"/>
      <c r="G238" s="61"/>
      <c r="H238" s="145"/>
      <c r="I238"/>
      <c r="J238" s="145"/>
      <c r="K238" s="145"/>
      <c r="L238" s="145"/>
      <c r="M238" s="145"/>
      <c r="N238" s="145"/>
      <c r="O238" s="145"/>
      <c r="P238" s="145"/>
      <c r="Q238" s="145"/>
      <c r="R238" s="145"/>
      <c r="S238" s="145"/>
      <c r="T238" s="145"/>
      <c r="U238" s="145"/>
      <c r="V238" s="145"/>
      <c r="W238" s="145"/>
      <c r="X238" s="145"/>
      <c r="Y238" s="145"/>
      <c r="Z238" s="145"/>
      <c r="AA238" s="145"/>
      <c r="AB238" s="145"/>
      <c r="AC238" s="145"/>
      <c r="AD238" s="145"/>
      <c r="AE238" s="145"/>
      <c r="AF238" s="145"/>
      <c r="AG238" s="145"/>
      <c r="AH238" s="145"/>
      <c r="AI238" s="145"/>
      <c r="AJ238" s="145"/>
      <c r="AK238" s="145"/>
      <c r="AL238" s="145"/>
      <c r="AM238" s="145"/>
      <c r="AN238" s="145"/>
      <c r="AO238" s="145"/>
      <c r="AP238" s="145"/>
      <c r="AQ238" s="145"/>
      <c r="AR238" s="145"/>
      <c r="AS238" s="145"/>
      <c r="AT238" s="145"/>
      <c r="AU238" s="145"/>
      <c r="AV238" s="145"/>
      <c r="AW238" s="145"/>
      <c r="AX238" s="145"/>
      <c r="AY238" s="145"/>
      <c r="AZ238" s="145"/>
      <c r="BA238" s="145"/>
      <c r="BB238" s="145"/>
      <c r="BC238" s="145"/>
      <c r="BD238" s="145"/>
      <c r="BE238" s="145"/>
      <c r="BF238" s="145"/>
      <c r="BG238" s="145"/>
      <c r="BH238" s="145"/>
      <c r="BI238" s="145"/>
      <c r="BJ238" s="145"/>
      <c r="BK238" s="145"/>
      <c r="BL238" s="145"/>
      <c r="BM238" s="145"/>
      <c r="BN238" s="145"/>
      <c r="BO238" s="145"/>
      <c r="BP238" s="145"/>
      <c r="BQ238" s="145"/>
      <c r="BR238" s="145"/>
      <c r="BS238" s="145"/>
      <c r="BT238" s="145"/>
      <c r="BU238" s="145"/>
      <c r="BV238" s="145"/>
      <c r="BW238" s="145"/>
      <c r="BX238" s="145"/>
      <c r="BY238" s="145"/>
      <c r="BZ238" s="145"/>
      <c r="CA238" s="145"/>
      <c r="CB238" s="145"/>
      <c r="CC238" s="145"/>
      <c r="CD238" s="145"/>
      <c r="CE238" s="145"/>
      <c r="CF238" s="145"/>
      <c r="CG238" s="145"/>
      <c r="CH238" s="145"/>
      <c r="CI238" s="145"/>
      <c r="CJ238" s="145"/>
      <c r="CK238" s="145"/>
      <c r="CL238" s="145"/>
      <c r="CM238" s="145"/>
      <c r="CN238" s="145"/>
      <c r="CO238" s="145"/>
      <c r="CP238" s="145"/>
      <c r="CQ238" s="145"/>
      <c r="CR238" s="145"/>
      <c r="CS238" s="145"/>
      <c r="CT238" s="145"/>
      <c r="CU238" s="145"/>
      <c r="CV238" s="145"/>
      <c r="CW238" s="145"/>
      <c r="CX238" s="145"/>
      <c r="CY238" s="145"/>
      <c r="CZ238" s="145"/>
      <c r="DA238" s="145"/>
      <c r="DB238" s="145"/>
      <c r="DC238" s="145"/>
      <c r="DD238" s="145"/>
      <c r="DE238" s="145"/>
      <c r="DF238" s="145"/>
      <c r="DG238" s="145"/>
      <c r="DH238" s="145"/>
      <c r="DI238" s="145"/>
      <c r="DJ238" s="145"/>
      <c r="DK238" s="145"/>
      <c r="DL238" s="145"/>
      <c r="DM238" s="145"/>
      <c r="DN238" s="145"/>
      <c r="DO238" s="145"/>
      <c r="DP238" s="145"/>
      <c r="DQ238" s="145"/>
      <c r="DR238" s="145"/>
      <c r="DS238" s="145"/>
      <c r="DT238" s="145"/>
      <c r="DU238" s="145"/>
      <c r="DV238" s="145"/>
      <c r="DW238" s="145"/>
      <c r="DX238" s="145"/>
      <c r="DY238" s="145"/>
      <c r="DZ238" s="145"/>
      <c r="EA238" s="145"/>
      <c r="EB238" s="145"/>
      <c r="EC238" s="145"/>
      <c r="ED238" s="145"/>
      <c r="EE238" s="145"/>
      <c r="EF238" s="145"/>
      <c r="EG238" s="145"/>
      <c r="EH238" s="145"/>
      <c r="EI238" s="145"/>
      <c r="EJ238" s="145"/>
      <c r="EK238" s="145"/>
      <c r="EL238" s="145"/>
      <c r="EM238" s="145"/>
      <c r="EN238" s="145"/>
      <c r="EO238" s="145"/>
      <c r="EP238" s="145"/>
      <c r="EQ238" s="145"/>
      <c r="ER238" s="145"/>
      <c r="ES238" s="145"/>
      <c r="ET238" s="145"/>
      <c r="EU238" s="145"/>
      <c r="EV238" s="145"/>
      <c r="EW238" s="145"/>
      <c r="EX238" s="145"/>
      <c r="EY238" s="145"/>
      <c r="EZ238" s="145"/>
      <c r="FA238" s="145"/>
      <c r="FB238" s="145"/>
      <c r="FC238" s="145"/>
      <c r="FD238" s="145"/>
      <c r="FE238" s="145"/>
      <c r="FF238" s="145"/>
      <c r="FG238" s="145"/>
      <c r="FH238" s="145"/>
      <c r="FI238" s="145"/>
      <c r="FJ238" s="145"/>
      <c r="FK238" s="145"/>
      <c r="FL238" s="145"/>
      <c r="FM238" s="145"/>
      <c r="FN238" s="145"/>
      <c r="FO238" s="145"/>
      <c r="FP238" s="145"/>
      <c r="FQ238" s="145"/>
      <c r="FR238" s="145"/>
      <c r="FS238" s="145"/>
      <c r="FT238" s="145"/>
      <c r="FU238" s="145"/>
      <c r="FV238" s="145"/>
      <c r="FW238" s="145"/>
      <c r="FX238" s="145"/>
      <c r="FY238" s="145"/>
      <c r="FZ238" s="145"/>
      <c r="GA238" s="145"/>
      <c r="GB238" s="145"/>
      <c r="GC238" s="145"/>
      <c r="GD238" s="145"/>
      <c r="GE238" s="145"/>
      <c r="GF238" s="145"/>
      <c r="GG238" s="145"/>
      <c r="GH238" s="145"/>
      <c r="GI238" s="145"/>
      <c r="GJ238" s="145"/>
      <c r="GK238" s="145"/>
      <c r="GL238" s="145"/>
      <c r="GM238" s="145"/>
      <c r="GN238" s="145"/>
      <c r="GO238" s="145"/>
      <c r="GP238" s="145"/>
      <c r="GQ238" s="145"/>
      <c r="GR238" s="145"/>
      <c r="GS238" s="145"/>
      <c r="GT238" s="145"/>
      <c r="GU238" s="145"/>
      <c r="GV238" s="145"/>
      <c r="GW238" s="145"/>
      <c r="GX238" s="145"/>
      <c r="GY238" s="145"/>
      <c r="GZ238" s="145"/>
      <c r="HA238" s="145"/>
      <c r="HB238" s="145"/>
      <c r="HC238" s="145"/>
      <c r="HD238" s="145"/>
      <c r="HE238" s="145"/>
    </row>
    <row r="239" spans="1:213" s="33" customFormat="1" ht="24" customHeight="1">
      <c r="A239" s="25" t="s">
        <v>330</v>
      </c>
      <c r="B239" s="26" t="s">
        <v>331</v>
      </c>
      <c r="C239" s="31">
        <v>1</v>
      </c>
      <c r="D239" s="77" t="s">
        <v>8</v>
      </c>
      <c r="E239" s="78"/>
      <c r="F239" s="31"/>
      <c r="G239" s="61"/>
      <c r="H239" s="145"/>
      <c r="I239"/>
      <c r="J239" s="145"/>
      <c r="K239" s="145"/>
      <c r="L239" s="145"/>
      <c r="M239" s="145"/>
      <c r="N239" s="145"/>
      <c r="O239" s="145"/>
      <c r="P239" s="145"/>
      <c r="Q239" s="145"/>
      <c r="R239" s="145"/>
      <c r="S239" s="145"/>
      <c r="T239" s="145"/>
      <c r="U239" s="145"/>
      <c r="V239" s="145"/>
      <c r="W239" s="145"/>
      <c r="X239" s="145"/>
      <c r="Y239" s="145"/>
      <c r="Z239" s="145"/>
      <c r="AA239" s="145"/>
      <c r="AB239" s="145"/>
      <c r="AC239" s="145"/>
      <c r="AD239" s="145"/>
      <c r="AE239" s="145"/>
      <c r="AF239" s="145"/>
      <c r="AG239" s="145"/>
      <c r="AH239" s="145"/>
      <c r="AI239" s="145"/>
      <c r="AJ239" s="145"/>
      <c r="AK239" s="145"/>
      <c r="AL239" s="145"/>
      <c r="AM239" s="145"/>
      <c r="AN239" s="145"/>
      <c r="AO239" s="145"/>
      <c r="AP239" s="145"/>
      <c r="AQ239" s="145"/>
      <c r="AR239" s="145"/>
      <c r="AS239" s="145"/>
      <c r="AT239" s="145"/>
      <c r="AU239" s="145"/>
      <c r="AV239" s="145"/>
      <c r="AW239" s="145"/>
      <c r="AX239" s="145"/>
      <c r="AY239" s="145"/>
      <c r="AZ239" s="145"/>
      <c r="BA239" s="145"/>
      <c r="BB239" s="145"/>
      <c r="BC239" s="145"/>
      <c r="BD239" s="145"/>
      <c r="BE239" s="145"/>
      <c r="BF239" s="145"/>
      <c r="BG239" s="145"/>
      <c r="BH239" s="145"/>
      <c r="BI239" s="145"/>
      <c r="BJ239" s="145"/>
      <c r="BK239" s="145"/>
      <c r="BL239" s="145"/>
      <c r="BM239" s="145"/>
      <c r="BN239" s="145"/>
      <c r="BO239" s="145"/>
      <c r="BP239" s="145"/>
      <c r="BQ239" s="145"/>
      <c r="BR239" s="145"/>
      <c r="BS239" s="145"/>
      <c r="BT239" s="145"/>
      <c r="BU239" s="145"/>
      <c r="BV239" s="145"/>
      <c r="BW239" s="145"/>
      <c r="BX239" s="145"/>
      <c r="BY239" s="145"/>
      <c r="BZ239" s="145"/>
      <c r="CA239" s="145"/>
      <c r="CB239" s="145"/>
      <c r="CC239" s="145"/>
      <c r="CD239" s="145"/>
      <c r="CE239" s="145"/>
      <c r="CF239" s="145"/>
      <c r="CG239" s="145"/>
      <c r="CH239" s="145"/>
      <c r="CI239" s="145"/>
      <c r="CJ239" s="145"/>
      <c r="CK239" s="145"/>
      <c r="CL239" s="145"/>
      <c r="CM239" s="145"/>
      <c r="CN239" s="145"/>
      <c r="CO239" s="145"/>
      <c r="CP239" s="145"/>
      <c r="CQ239" s="145"/>
      <c r="CR239" s="145"/>
      <c r="CS239" s="145"/>
      <c r="CT239" s="145"/>
      <c r="CU239" s="145"/>
      <c r="CV239" s="145"/>
      <c r="CW239" s="145"/>
      <c r="CX239" s="145"/>
      <c r="CY239" s="145"/>
      <c r="CZ239" s="145"/>
      <c r="DA239" s="145"/>
      <c r="DB239" s="145"/>
      <c r="DC239" s="145"/>
      <c r="DD239" s="145"/>
      <c r="DE239" s="145"/>
      <c r="DF239" s="145"/>
      <c r="DG239" s="145"/>
      <c r="DH239" s="145"/>
      <c r="DI239" s="145"/>
      <c r="DJ239" s="145"/>
      <c r="DK239" s="145"/>
      <c r="DL239" s="145"/>
      <c r="DM239" s="145"/>
      <c r="DN239" s="145"/>
      <c r="DO239" s="145"/>
      <c r="DP239" s="145"/>
      <c r="DQ239" s="145"/>
      <c r="DR239" s="145"/>
      <c r="DS239" s="145"/>
      <c r="DT239" s="145"/>
      <c r="DU239" s="145"/>
      <c r="DV239" s="145"/>
      <c r="DW239" s="145"/>
      <c r="DX239" s="145"/>
      <c r="DY239" s="145"/>
      <c r="DZ239" s="145"/>
      <c r="EA239" s="145"/>
      <c r="EB239" s="145"/>
      <c r="EC239" s="145"/>
      <c r="ED239" s="145"/>
      <c r="EE239" s="145"/>
      <c r="EF239" s="145"/>
      <c r="EG239" s="145"/>
      <c r="EH239" s="145"/>
      <c r="EI239" s="145"/>
      <c r="EJ239" s="145"/>
      <c r="EK239" s="145"/>
      <c r="EL239" s="145"/>
      <c r="EM239" s="145"/>
      <c r="EN239" s="145"/>
      <c r="EO239" s="145"/>
      <c r="EP239" s="145"/>
      <c r="EQ239" s="145"/>
      <c r="ER239" s="145"/>
      <c r="ES239" s="145"/>
      <c r="ET239" s="145"/>
      <c r="EU239" s="145"/>
      <c r="EV239" s="145"/>
      <c r="EW239" s="145"/>
      <c r="EX239" s="145"/>
      <c r="EY239" s="145"/>
      <c r="EZ239" s="145"/>
      <c r="FA239" s="145"/>
      <c r="FB239" s="145"/>
      <c r="FC239" s="145"/>
      <c r="FD239" s="145"/>
      <c r="FE239" s="145"/>
      <c r="FF239" s="145"/>
      <c r="FG239" s="145"/>
      <c r="FH239" s="145"/>
      <c r="FI239" s="145"/>
      <c r="FJ239" s="145"/>
      <c r="FK239" s="145"/>
      <c r="FL239" s="145"/>
      <c r="FM239" s="145"/>
      <c r="FN239" s="145"/>
      <c r="FO239" s="145"/>
      <c r="FP239" s="145"/>
      <c r="FQ239" s="145"/>
      <c r="FR239" s="145"/>
      <c r="FS239" s="145"/>
      <c r="FT239" s="145"/>
      <c r="FU239" s="145"/>
      <c r="FV239" s="145"/>
      <c r="FW239" s="145"/>
      <c r="FX239" s="145"/>
      <c r="FY239" s="145"/>
      <c r="FZ239" s="145"/>
      <c r="GA239" s="145"/>
      <c r="GB239" s="145"/>
      <c r="GC239" s="145"/>
      <c r="GD239" s="145"/>
      <c r="GE239" s="145"/>
      <c r="GF239" s="145"/>
      <c r="GG239" s="145"/>
      <c r="GH239" s="145"/>
      <c r="GI239" s="145"/>
      <c r="GJ239" s="145"/>
      <c r="GK239" s="145"/>
      <c r="GL239" s="145"/>
      <c r="GM239" s="145"/>
      <c r="GN239" s="145"/>
      <c r="GO239" s="145"/>
      <c r="GP239" s="145"/>
      <c r="GQ239" s="145"/>
      <c r="GR239" s="145"/>
      <c r="GS239" s="145"/>
      <c r="GT239" s="145"/>
      <c r="GU239" s="145"/>
      <c r="GV239" s="145"/>
      <c r="GW239" s="145"/>
      <c r="GX239" s="145"/>
      <c r="GY239" s="145"/>
      <c r="GZ239" s="145"/>
      <c r="HA239" s="145"/>
      <c r="HB239" s="145"/>
      <c r="HC239" s="145"/>
      <c r="HD239" s="145"/>
      <c r="HE239" s="145"/>
    </row>
    <row r="240" spans="1:213" s="33" customFormat="1" ht="24" customHeight="1">
      <c r="A240" s="25" t="s">
        <v>332</v>
      </c>
      <c r="B240" s="26" t="s">
        <v>130</v>
      </c>
      <c r="C240" s="31">
        <v>1</v>
      </c>
      <c r="D240" s="77" t="s">
        <v>8</v>
      </c>
      <c r="E240" s="78"/>
      <c r="F240" s="31"/>
      <c r="G240" s="61"/>
      <c r="H240" s="145"/>
      <c r="I240"/>
      <c r="J240" s="145"/>
      <c r="K240" s="145"/>
      <c r="L240" s="145"/>
      <c r="M240" s="145"/>
      <c r="N240" s="145"/>
      <c r="O240" s="145"/>
      <c r="P240" s="145"/>
      <c r="Q240" s="145"/>
      <c r="R240" s="145"/>
      <c r="S240" s="145"/>
      <c r="T240" s="145"/>
      <c r="U240" s="145"/>
      <c r="V240" s="145"/>
      <c r="W240" s="145"/>
      <c r="X240" s="145"/>
      <c r="Y240" s="145"/>
      <c r="Z240" s="145"/>
      <c r="AA240" s="145"/>
      <c r="AB240" s="145"/>
      <c r="AC240" s="145"/>
      <c r="AD240" s="145"/>
      <c r="AE240" s="145"/>
      <c r="AF240" s="145"/>
      <c r="AG240" s="145"/>
      <c r="AH240" s="145"/>
      <c r="AI240" s="145"/>
      <c r="AJ240" s="145"/>
      <c r="AK240" s="145"/>
      <c r="AL240" s="145"/>
      <c r="AM240" s="145"/>
      <c r="AN240" s="145"/>
      <c r="AO240" s="145"/>
      <c r="AP240" s="145"/>
      <c r="AQ240" s="145"/>
      <c r="AR240" s="145"/>
      <c r="AS240" s="145"/>
      <c r="AT240" s="145"/>
      <c r="AU240" s="145"/>
      <c r="AV240" s="145"/>
      <c r="AW240" s="145"/>
      <c r="AX240" s="145"/>
      <c r="AY240" s="145"/>
      <c r="AZ240" s="145"/>
      <c r="BA240" s="145"/>
      <c r="BB240" s="145"/>
      <c r="BC240" s="145"/>
      <c r="BD240" s="145"/>
      <c r="BE240" s="145"/>
      <c r="BF240" s="145"/>
      <c r="BG240" s="145"/>
      <c r="BH240" s="145"/>
      <c r="BI240" s="145"/>
      <c r="BJ240" s="145"/>
      <c r="BK240" s="145"/>
      <c r="BL240" s="145"/>
      <c r="BM240" s="145"/>
      <c r="BN240" s="145"/>
      <c r="BO240" s="145"/>
      <c r="BP240" s="145"/>
      <c r="BQ240" s="145"/>
      <c r="BR240" s="145"/>
      <c r="BS240" s="145"/>
      <c r="BT240" s="145"/>
      <c r="BU240" s="145"/>
      <c r="BV240" s="145"/>
      <c r="BW240" s="145"/>
      <c r="BX240" s="145"/>
      <c r="BY240" s="145"/>
      <c r="BZ240" s="145"/>
      <c r="CA240" s="145"/>
      <c r="CB240" s="145"/>
      <c r="CC240" s="145"/>
      <c r="CD240" s="145"/>
      <c r="CE240" s="145"/>
      <c r="CF240" s="145"/>
      <c r="CG240" s="145"/>
      <c r="CH240" s="145"/>
      <c r="CI240" s="145"/>
      <c r="CJ240" s="145"/>
      <c r="CK240" s="145"/>
      <c r="CL240" s="145"/>
      <c r="CM240" s="145"/>
      <c r="CN240" s="145"/>
      <c r="CO240" s="145"/>
      <c r="CP240" s="145"/>
      <c r="CQ240" s="145"/>
      <c r="CR240" s="145"/>
      <c r="CS240" s="145"/>
      <c r="CT240" s="145"/>
      <c r="CU240" s="145"/>
      <c r="CV240" s="145"/>
      <c r="CW240" s="145"/>
      <c r="CX240" s="145"/>
      <c r="CY240" s="145"/>
      <c r="CZ240" s="145"/>
      <c r="DA240" s="145"/>
      <c r="DB240" s="145"/>
      <c r="DC240" s="145"/>
      <c r="DD240" s="145"/>
      <c r="DE240" s="145"/>
      <c r="DF240" s="145"/>
      <c r="DG240" s="145"/>
      <c r="DH240" s="145"/>
      <c r="DI240" s="145"/>
      <c r="DJ240" s="145"/>
      <c r="DK240" s="145"/>
      <c r="DL240" s="145"/>
      <c r="DM240" s="145"/>
      <c r="DN240" s="145"/>
      <c r="DO240" s="145"/>
      <c r="DP240" s="145"/>
      <c r="DQ240" s="145"/>
      <c r="DR240" s="145"/>
      <c r="DS240" s="145"/>
      <c r="DT240" s="145"/>
      <c r="DU240" s="145"/>
      <c r="DV240" s="145"/>
      <c r="DW240" s="145"/>
      <c r="DX240" s="145"/>
      <c r="DY240" s="145"/>
      <c r="DZ240" s="145"/>
      <c r="EA240" s="145"/>
      <c r="EB240" s="145"/>
      <c r="EC240" s="145"/>
      <c r="ED240" s="145"/>
      <c r="EE240" s="145"/>
      <c r="EF240" s="145"/>
      <c r="EG240" s="145"/>
      <c r="EH240" s="145"/>
      <c r="EI240" s="145"/>
      <c r="EJ240" s="145"/>
      <c r="EK240" s="145"/>
      <c r="EL240" s="145"/>
      <c r="EM240" s="145"/>
      <c r="EN240" s="145"/>
      <c r="EO240" s="145"/>
      <c r="EP240" s="145"/>
      <c r="EQ240" s="145"/>
      <c r="ER240" s="145"/>
      <c r="ES240" s="145"/>
      <c r="ET240" s="145"/>
      <c r="EU240" s="145"/>
      <c r="EV240" s="145"/>
      <c r="EW240" s="145"/>
      <c r="EX240" s="145"/>
      <c r="EY240" s="145"/>
      <c r="EZ240" s="145"/>
      <c r="FA240" s="145"/>
      <c r="FB240" s="145"/>
      <c r="FC240" s="145"/>
      <c r="FD240" s="145"/>
      <c r="FE240" s="145"/>
      <c r="FF240" s="145"/>
      <c r="FG240" s="145"/>
      <c r="FH240" s="145"/>
      <c r="FI240" s="145"/>
      <c r="FJ240" s="145"/>
      <c r="FK240" s="145"/>
      <c r="FL240" s="145"/>
      <c r="FM240" s="145"/>
      <c r="FN240" s="145"/>
      <c r="FO240" s="145"/>
      <c r="FP240" s="145"/>
      <c r="FQ240" s="145"/>
      <c r="FR240" s="145"/>
      <c r="FS240" s="145"/>
      <c r="FT240" s="145"/>
      <c r="FU240" s="145"/>
      <c r="FV240" s="145"/>
      <c r="FW240" s="145"/>
      <c r="FX240" s="145"/>
      <c r="FY240" s="145"/>
      <c r="FZ240" s="145"/>
      <c r="GA240" s="145"/>
      <c r="GB240" s="145"/>
      <c r="GC240" s="145"/>
      <c r="GD240" s="145"/>
      <c r="GE240" s="145"/>
      <c r="GF240" s="145"/>
      <c r="GG240" s="145"/>
      <c r="GH240" s="145"/>
      <c r="GI240" s="145"/>
      <c r="GJ240" s="145"/>
      <c r="GK240" s="145"/>
      <c r="GL240" s="145"/>
      <c r="GM240" s="145"/>
      <c r="GN240" s="145"/>
      <c r="GO240" s="145"/>
      <c r="GP240" s="145"/>
      <c r="GQ240" s="145"/>
      <c r="GR240" s="145"/>
      <c r="GS240" s="145"/>
      <c r="GT240" s="145"/>
      <c r="GU240" s="145"/>
      <c r="GV240" s="145"/>
      <c r="GW240" s="145"/>
      <c r="GX240" s="145"/>
      <c r="GY240" s="145"/>
      <c r="GZ240" s="145"/>
      <c r="HA240" s="145"/>
      <c r="HB240" s="145"/>
      <c r="HC240" s="145"/>
      <c r="HD240" s="145"/>
      <c r="HE240" s="145"/>
    </row>
    <row r="241" spans="1:213" s="33" customFormat="1" ht="24" customHeight="1">
      <c r="A241" s="25" t="s">
        <v>333</v>
      </c>
      <c r="B241" s="26" t="s">
        <v>334</v>
      </c>
      <c r="C241" s="31">
        <v>1</v>
      </c>
      <c r="D241" s="77" t="s">
        <v>8</v>
      </c>
      <c r="E241" s="78"/>
      <c r="F241" s="31"/>
      <c r="G241" s="61"/>
      <c r="H241" s="145"/>
      <c r="I241"/>
      <c r="J241" s="145"/>
      <c r="K241" s="145"/>
      <c r="L241" s="145"/>
      <c r="M241" s="145"/>
      <c r="N241" s="145"/>
      <c r="O241" s="145"/>
      <c r="P241" s="145"/>
      <c r="Q241" s="145"/>
      <c r="R241" s="145"/>
      <c r="S241" s="145"/>
      <c r="T241" s="145"/>
      <c r="U241" s="145"/>
      <c r="V241" s="145"/>
      <c r="W241" s="145"/>
      <c r="X241" s="145"/>
      <c r="Y241" s="145"/>
      <c r="Z241" s="145"/>
      <c r="AA241" s="145"/>
      <c r="AB241" s="145"/>
      <c r="AC241" s="145"/>
      <c r="AD241" s="145"/>
      <c r="AE241" s="145"/>
      <c r="AF241" s="145"/>
      <c r="AG241" s="145"/>
      <c r="AH241" s="145"/>
      <c r="AI241" s="145"/>
      <c r="AJ241" s="145"/>
      <c r="AK241" s="145"/>
      <c r="AL241" s="145"/>
      <c r="AM241" s="145"/>
      <c r="AN241" s="145"/>
      <c r="AO241" s="145"/>
      <c r="AP241" s="145"/>
      <c r="AQ241" s="145"/>
      <c r="AR241" s="145"/>
      <c r="AS241" s="145"/>
      <c r="AT241" s="145"/>
      <c r="AU241" s="145"/>
      <c r="AV241" s="145"/>
      <c r="AW241" s="145"/>
      <c r="AX241" s="145"/>
      <c r="AY241" s="145"/>
      <c r="AZ241" s="145"/>
      <c r="BA241" s="145"/>
      <c r="BB241" s="145"/>
      <c r="BC241" s="145"/>
      <c r="BD241" s="145"/>
      <c r="BE241" s="145"/>
      <c r="BF241" s="145"/>
      <c r="BG241" s="145"/>
      <c r="BH241" s="145"/>
      <c r="BI241" s="145"/>
      <c r="BJ241" s="145"/>
      <c r="BK241" s="145"/>
      <c r="BL241" s="145"/>
      <c r="BM241" s="145"/>
      <c r="BN241" s="145"/>
      <c r="BO241" s="145"/>
      <c r="BP241" s="145"/>
      <c r="BQ241" s="145"/>
      <c r="BR241" s="145"/>
      <c r="BS241" s="145"/>
      <c r="BT241" s="145"/>
      <c r="BU241" s="145"/>
      <c r="BV241" s="145"/>
      <c r="BW241" s="145"/>
      <c r="BX241" s="145"/>
      <c r="BY241" s="145"/>
      <c r="BZ241" s="145"/>
      <c r="CA241" s="145"/>
      <c r="CB241" s="145"/>
      <c r="CC241" s="145"/>
      <c r="CD241" s="145"/>
      <c r="CE241" s="145"/>
      <c r="CF241" s="145"/>
      <c r="CG241" s="145"/>
      <c r="CH241" s="145"/>
      <c r="CI241" s="145"/>
      <c r="CJ241" s="145"/>
      <c r="CK241" s="145"/>
      <c r="CL241" s="145"/>
      <c r="CM241" s="145"/>
      <c r="CN241" s="145"/>
      <c r="CO241" s="145"/>
      <c r="CP241" s="145"/>
      <c r="CQ241" s="145"/>
      <c r="CR241" s="145"/>
      <c r="CS241" s="145"/>
      <c r="CT241" s="145"/>
      <c r="CU241" s="145"/>
      <c r="CV241" s="145"/>
      <c r="CW241" s="145"/>
      <c r="CX241" s="145"/>
      <c r="CY241" s="145"/>
      <c r="CZ241" s="145"/>
      <c r="DA241" s="145"/>
      <c r="DB241" s="145"/>
      <c r="DC241" s="145"/>
      <c r="DD241" s="145"/>
      <c r="DE241" s="145"/>
      <c r="DF241" s="145"/>
      <c r="DG241" s="145"/>
      <c r="DH241" s="145"/>
      <c r="DI241" s="145"/>
      <c r="DJ241" s="145"/>
      <c r="DK241" s="145"/>
      <c r="DL241" s="145"/>
      <c r="DM241" s="145"/>
      <c r="DN241" s="145"/>
      <c r="DO241" s="145"/>
      <c r="DP241" s="145"/>
      <c r="DQ241" s="145"/>
      <c r="DR241" s="145"/>
      <c r="DS241" s="145"/>
      <c r="DT241" s="145"/>
      <c r="DU241" s="145"/>
      <c r="DV241" s="145"/>
      <c r="DW241" s="145"/>
      <c r="DX241" s="145"/>
      <c r="DY241" s="145"/>
      <c r="DZ241" s="145"/>
      <c r="EA241" s="145"/>
      <c r="EB241" s="145"/>
      <c r="EC241" s="145"/>
      <c r="ED241" s="145"/>
      <c r="EE241" s="145"/>
      <c r="EF241" s="145"/>
      <c r="EG241" s="145"/>
      <c r="EH241" s="145"/>
      <c r="EI241" s="145"/>
      <c r="EJ241" s="145"/>
      <c r="EK241" s="145"/>
      <c r="EL241" s="145"/>
      <c r="EM241" s="145"/>
      <c r="EN241" s="145"/>
      <c r="EO241" s="145"/>
      <c r="EP241" s="145"/>
      <c r="EQ241" s="145"/>
      <c r="ER241" s="145"/>
      <c r="ES241" s="145"/>
      <c r="ET241" s="145"/>
      <c r="EU241" s="145"/>
      <c r="EV241" s="145"/>
      <c r="EW241" s="145"/>
      <c r="EX241" s="145"/>
      <c r="EY241" s="145"/>
      <c r="EZ241" s="145"/>
      <c r="FA241" s="145"/>
      <c r="FB241" s="145"/>
      <c r="FC241" s="145"/>
      <c r="FD241" s="145"/>
      <c r="FE241" s="145"/>
      <c r="FF241" s="145"/>
      <c r="FG241" s="145"/>
      <c r="FH241" s="145"/>
      <c r="FI241" s="145"/>
      <c r="FJ241" s="145"/>
      <c r="FK241" s="145"/>
      <c r="FL241" s="145"/>
      <c r="FM241" s="145"/>
      <c r="FN241" s="145"/>
      <c r="FO241" s="145"/>
      <c r="FP241" s="145"/>
      <c r="FQ241" s="145"/>
      <c r="FR241" s="145"/>
      <c r="FS241" s="145"/>
      <c r="FT241" s="145"/>
      <c r="FU241" s="145"/>
      <c r="FV241" s="145"/>
      <c r="FW241" s="145"/>
      <c r="FX241" s="145"/>
      <c r="FY241" s="145"/>
      <c r="FZ241" s="145"/>
      <c r="GA241" s="145"/>
      <c r="GB241" s="145"/>
      <c r="GC241" s="145"/>
      <c r="GD241" s="145"/>
      <c r="GE241" s="145"/>
      <c r="GF241" s="145"/>
      <c r="GG241" s="145"/>
      <c r="GH241" s="145"/>
      <c r="GI241" s="145"/>
      <c r="GJ241" s="145"/>
      <c r="GK241" s="145"/>
      <c r="GL241" s="145"/>
      <c r="GM241" s="145"/>
      <c r="GN241" s="145"/>
      <c r="GO241" s="145"/>
      <c r="GP241" s="145"/>
      <c r="GQ241" s="145"/>
      <c r="GR241" s="145"/>
      <c r="GS241" s="145"/>
      <c r="GT241" s="145"/>
      <c r="GU241" s="145"/>
      <c r="GV241" s="145"/>
      <c r="GW241" s="145"/>
      <c r="GX241" s="145"/>
      <c r="GY241" s="145"/>
      <c r="GZ241" s="145"/>
      <c r="HA241" s="145"/>
      <c r="HB241" s="145"/>
      <c r="HC241" s="145"/>
      <c r="HD241" s="145"/>
      <c r="HE241" s="145"/>
    </row>
    <row r="242" spans="1:213" s="33" customFormat="1" ht="24" customHeight="1">
      <c r="A242" s="24">
        <v>17.2</v>
      </c>
      <c r="B242" s="19" t="s">
        <v>335</v>
      </c>
      <c r="C242" s="142"/>
      <c r="D242" s="143"/>
      <c r="E242" s="144"/>
      <c r="F242" s="142"/>
      <c r="G242" s="61"/>
      <c r="H242" s="145"/>
      <c r="I242"/>
      <c r="J242" s="145"/>
      <c r="K242" s="145"/>
      <c r="L242" s="145"/>
      <c r="M242" s="145"/>
      <c r="N242" s="145"/>
      <c r="O242" s="145"/>
      <c r="P242" s="145"/>
      <c r="Q242" s="145"/>
      <c r="R242" s="145"/>
      <c r="S242" s="145"/>
      <c r="T242" s="145"/>
      <c r="U242" s="145"/>
      <c r="V242" s="145"/>
      <c r="W242" s="145"/>
      <c r="X242" s="145"/>
      <c r="Y242" s="145"/>
      <c r="Z242" s="145"/>
      <c r="AA242" s="145"/>
      <c r="AB242" s="145"/>
      <c r="AC242" s="145"/>
      <c r="AD242" s="145"/>
      <c r="AE242" s="145"/>
      <c r="AF242" s="145"/>
      <c r="AG242" s="145"/>
      <c r="AH242" s="145"/>
      <c r="AI242" s="145"/>
      <c r="AJ242" s="145"/>
      <c r="AK242" s="145"/>
      <c r="AL242" s="145"/>
      <c r="AM242" s="145"/>
      <c r="AN242" s="145"/>
      <c r="AO242" s="145"/>
      <c r="AP242" s="145"/>
      <c r="AQ242" s="145"/>
      <c r="AR242" s="145"/>
      <c r="AS242" s="145"/>
      <c r="AT242" s="145"/>
      <c r="AU242" s="145"/>
      <c r="AV242" s="145"/>
      <c r="AW242" s="145"/>
      <c r="AX242" s="145"/>
      <c r="AY242" s="145"/>
      <c r="AZ242" s="145"/>
      <c r="BA242" s="145"/>
      <c r="BB242" s="145"/>
      <c r="BC242" s="145"/>
      <c r="BD242" s="145"/>
      <c r="BE242" s="145"/>
      <c r="BF242" s="145"/>
      <c r="BG242" s="145"/>
      <c r="BH242" s="145"/>
      <c r="BI242" s="145"/>
      <c r="BJ242" s="145"/>
      <c r="BK242" s="145"/>
      <c r="BL242" s="145"/>
      <c r="BM242" s="145"/>
      <c r="BN242" s="145"/>
      <c r="BO242" s="145"/>
      <c r="BP242" s="145"/>
      <c r="BQ242" s="145"/>
      <c r="BR242" s="145"/>
      <c r="BS242" s="145"/>
      <c r="BT242" s="145"/>
      <c r="BU242" s="145"/>
      <c r="BV242" s="145"/>
      <c r="BW242" s="145"/>
      <c r="BX242" s="145"/>
      <c r="BY242" s="145"/>
      <c r="BZ242" s="145"/>
      <c r="CA242" s="145"/>
      <c r="CB242" s="145"/>
      <c r="CC242" s="145"/>
      <c r="CD242" s="145"/>
      <c r="CE242" s="145"/>
      <c r="CF242" s="145"/>
      <c r="CG242" s="145"/>
      <c r="CH242" s="145"/>
      <c r="CI242" s="145"/>
      <c r="CJ242" s="145"/>
      <c r="CK242" s="145"/>
      <c r="CL242" s="145"/>
      <c r="CM242" s="145"/>
      <c r="CN242" s="145"/>
      <c r="CO242" s="145"/>
      <c r="CP242" s="145"/>
      <c r="CQ242" s="145"/>
      <c r="CR242" s="145"/>
      <c r="CS242" s="145"/>
      <c r="CT242" s="145"/>
      <c r="CU242" s="145"/>
      <c r="CV242" s="145"/>
      <c r="CW242" s="145"/>
      <c r="CX242" s="145"/>
      <c r="CY242" s="145"/>
      <c r="CZ242" s="145"/>
      <c r="DA242" s="145"/>
      <c r="DB242" s="145"/>
      <c r="DC242" s="145"/>
      <c r="DD242" s="145"/>
      <c r="DE242" s="145"/>
      <c r="DF242" s="145"/>
      <c r="DG242" s="145"/>
      <c r="DH242" s="145"/>
      <c r="DI242" s="145"/>
      <c r="DJ242" s="145"/>
      <c r="DK242" s="145"/>
      <c r="DL242" s="145"/>
      <c r="DM242" s="145"/>
      <c r="DN242" s="145"/>
      <c r="DO242" s="145"/>
      <c r="DP242" s="145"/>
      <c r="DQ242" s="145"/>
      <c r="DR242" s="145"/>
      <c r="DS242" s="145"/>
      <c r="DT242" s="145"/>
      <c r="DU242" s="145"/>
      <c r="DV242" s="145"/>
      <c r="DW242" s="145"/>
      <c r="DX242" s="145"/>
      <c r="DY242" s="145"/>
      <c r="DZ242" s="145"/>
      <c r="EA242" s="145"/>
      <c r="EB242" s="145"/>
      <c r="EC242" s="145"/>
      <c r="ED242" s="145"/>
      <c r="EE242" s="145"/>
      <c r="EF242" s="145"/>
      <c r="EG242" s="145"/>
      <c r="EH242" s="145"/>
      <c r="EI242" s="145"/>
      <c r="EJ242" s="145"/>
      <c r="EK242" s="145"/>
      <c r="EL242" s="145"/>
      <c r="EM242" s="145"/>
      <c r="EN242" s="145"/>
      <c r="EO242" s="145"/>
      <c r="EP242" s="145"/>
      <c r="EQ242" s="145"/>
      <c r="ER242" s="145"/>
      <c r="ES242" s="145"/>
      <c r="ET242" s="145"/>
      <c r="EU242" s="145"/>
      <c r="EV242" s="145"/>
      <c r="EW242" s="145"/>
      <c r="EX242" s="145"/>
      <c r="EY242" s="145"/>
      <c r="EZ242" s="145"/>
      <c r="FA242" s="145"/>
      <c r="FB242" s="145"/>
      <c r="FC242" s="145"/>
      <c r="FD242" s="145"/>
      <c r="FE242" s="145"/>
      <c r="FF242" s="145"/>
      <c r="FG242" s="145"/>
      <c r="FH242" s="145"/>
      <c r="FI242" s="145"/>
      <c r="FJ242" s="145"/>
      <c r="FK242" s="145"/>
      <c r="FL242" s="145"/>
      <c r="FM242" s="145"/>
      <c r="FN242" s="145"/>
      <c r="FO242" s="145"/>
      <c r="FP242" s="145"/>
      <c r="FQ242" s="145"/>
      <c r="FR242" s="145"/>
      <c r="FS242" s="145"/>
      <c r="FT242" s="145"/>
      <c r="FU242" s="145"/>
      <c r="FV242" s="145"/>
      <c r="FW242" s="145"/>
      <c r="FX242" s="145"/>
      <c r="FY242" s="145"/>
      <c r="FZ242" s="145"/>
      <c r="GA242" s="145"/>
      <c r="GB242" s="145"/>
      <c r="GC242" s="145"/>
      <c r="GD242" s="145"/>
      <c r="GE242" s="145"/>
      <c r="GF242" s="145"/>
      <c r="GG242" s="145"/>
      <c r="GH242" s="145"/>
      <c r="GI242" s="145"/>
      <c r="GJ242" s="145"/>
      <c r="GK242" s="145"/>
      <c r="GL242" s="145"/>
      <c r="GM242" s="145"/>
      <c r="GN242" s="145"/>
      <c r="GO242" s="145"/>
      <c r="GP242" s="145"/>
      <c r="GQ242" s="145"/>
      <c r="GR242" s="145"/>
      <c r="GS242" s="145"/>
      <c r="GT242" s="145"/>
      <c r="GU242" s="145"/>
      <c r="GV242" s="145"/>
      <c r="GW242" s="145"/>
      <c r="GX242" s="145"/>
      <c r="GY242" s="145"/>
      <c r="GZ242" s="145"/>
      <c r="HA242" s="145"/>
      <c r="HB242" s="145"/>
      <c r="HC242" s="145"/>
      <c r="HD242" s="145"/>
      <c r="HE242" s="145"/>
    </row>
    <row r="243" spans="1:213" s="33" customFormat="1" ht="24" customHeight="1">
      <c r="A243" s="25" t="s">
        <v>336</v>
      </c>
      <c r="B243" s="26" t="s">
        <v>337</v>
      </c>
      <c r="C243" s="31">
        <v>2</v>
      </c>
      <c r="D243" s="77" t="s">
        <v>8</v>
      </c>
      <c r="E243" s="78"/>
      <c r="F243" s="31"/>
      <c r="G243" s="61"/>
      <c r="H243" s="145"/>
      <c r="I243"/>
      <c r="J243" s="145"/>
      <c r="K243" s="145"/>
      <c r="L243" s="145"/>
      <c r="M243" s="145"/>
      <c r="N243" s="145"/>
      <c r="O243" s="145"/>
      <c r="P243" s="145"/>
      <c r="Q243" s="145"/>
      <c r="R243" s="145"/>
      <c r="S243" s="145"/>
      <c r="T243" s="145"/>
      <c r="U243" s="145"/>
      <c r="V243" s="145"/>
      <c r="W243" s="145"/>
      <c r="X243" s="145"/>
      <c r="Y243" s="145"/>
      <c r="Z243" s="145"/>
      <c r="AA243" s="145"/>
      <c r="AB243" s="145"/>
      <c r="AC243" s="145"/>
      <c r="AD243" s="145"/>
      <c r="AE243" s="145"/>
      <c r="AF243" s="145"/>
      <c r="AG243" s="145"/>
      <c r="AH243" s="145"/>
      <c r="AI243" s="145"/>
      <c r="AJ243" s="145"/>
      <c r="AK243" s="145"/>
      <c r="AL243" s="145"/>
      <c r="AM243" s="145"/>
      <c r="AN243" s="145"/>
      <c r="AO243" s="145"/>
      <c r="AP243" s="145"/>
      <c r="AQ243" s="145"/>
      <c r="AR243" s="145"/>
      <c r="AS243" s="145"/>
      <c r="AT243" s="145"/>
      <c r="AU243" s="145"/>
      <c r="AV243" s="145"/>
      <c r="AW243" s="145"/>
      <c r="AX243" s="145"/>
      <c r="AY243" s="145"/>
      <c r="AZ243" s="145"/>
      <c r="BA243" s="145"/>
      <c r="BB243" s="145"/>
      <c r="BC243" s="145"/>
      <c r="BD243" s="145"/>
      <c r="BE243" s="145"/>
      <c r="BF243" s="145"/>
      <c r="BG243" s="145"/>
      <c r="BH243" s="145"/>
      <c r="BI243" s="145"/>
      <c r="BJ243" s="145"/>
      <c r="BK243" s="145"/>
      <c r="BL243" s="145"/>
      <c r="BM243" s="145"/>
      <c r="BN243" s="145"/>
      <c r="BO243" s="145"/>
      <c r="BP243" s="145"/>
      <c r="BQ243" s="145"/>
      <c r="BR243" s="145"/>
      <c r="BS243" s="145"/>
      <c r="BT243" s="145"/>
      <c r="BU243" s="145"/>
      <c r="BV243" s="145"/>
      <c r="BW243" s="145"/>
      <c r="BX243" s="145"/>
      <c r="BY243" s="145"/>
      <c r="BZ243" s="145"/>
      <c r="CA243" s="145"/>
      <c r="CB243" s="145"/>
      <c r="CC243" s="145"/>
      <c r="CD243" s="145"/>
      <c r="CE243" s="145"/>
      <c r="CF243" s="145"/>
      <c r="CG243" s="145"/>
      <c r="CH243" s="145"/>
      <c r="CI243" s="145"/>
      <c r="CJ243" s="145"/>
      <c r="CK243" s="145"/>
      <c r="CL243" s="145"/>
      <c r="CM243" s="145"/>
      <c r="CN243" s="145"/>
      <c r="CO243" s="145"/>
      <c r="CP243" s="145"/>
      <c r="CQ243" s="145"/>
      <c r="CR243" s="145"/>
      <c r="CS243" s="145"/>
      <c r="CT243" s="145"/>
      <c r="CU243" s="145"/>
      <c r="CV243" s="145"/>
      <c r="CW243" s="145"/>
      <c r="CX243" s="145"/>
      <c r="CY243" s="145"/>
      <c r="CZ243" s="145"/>
      <c r="DA243" s="145"/>
      <c r="DB243" s="145"/>
      <c r="DC243" s="145"/>
      <c r="DD243" s="145"/>
      <c r="DE243" s="145"/>
      <c r="DF243" s="145"/>
      <c r="DG243" s="145"/>
      <c r="DH243" s="145"/>
      <c r="DI243" s="145"/>
      <c r="DJ243" s="145"/>
      <c r="DK243" s="145"/>
      <c r="DL243" s="145"/>
      <c r="DM243" s="145"/>
      <c r="DN243" s="145"/>
      <c r="DO243" s="145"/>
      <c r="DP243" s="145"/>
      <c r="DQ243" s="145"/>
      <c r="DR243" s="145"/>
      <c r="DS243" s="145"/>
      <c r="DT243" s="145"/>
      <c r="DU243" s="145"/>
      <c r="DV243" s="145"/>
      <c r="DW243" s="145"/>
      <c r="DX243" s="145"/>
      <c r="DY243" s="145"/>
      <c r="DZ243" s="145"/>
      <c r="EA243" s="145"/>
      <c r="EB243" s="145"/>
      <c r="EC243" s="145"/>
      <c r="ED243" s="145"/>
      <c r="EE243" s="145"/>
      <c r="EF243" s="145"/>
      <c r="EG243" s="145"/>
      <c r="EH243" s="145"/>
      <c r="EI243" s="145"/>
      <c r="EJ243" s="145"/>
      <c r="EK243" s="145"/>
      <c r="EL243" s="145"/>
      <c r="EM243" s="145"/>
      <c r="EN243" s="145"/>
      <c r="EO243" s="145"/>
      <c r="EP243" s="145"/>
      <c r="EQ243" s="145"/>
      <c r="ER243" s="145"/>
      <c r="ES243" s="145"/>
      <c r="ET243" s="145"/>
      <c r="EU243" s="145"/>
      <c r="EV243" s="145"/>
      <c r="EW243" s="145"/>
      <c r="EX243" s="145"/>
      <c r="EY243" s="145"/>
      <c r="EZ243" s="145"/>
      <c r="FA243" s="145"/>
      <c r="FB243" s="145"/>
      <c r="FC243" s="145"/>
      <c r="FD243" s="145"/>
      <c r="FE243" s="145"/>
      <c r="FF243" s="145"/>
      <c r="FG243" s="145"/>
      <c r="FH243" s="145"/>
      <c r="FI243" s="145"/>
      <c r="FJ243" s="145"/>
      <c r="FK243" s="145"/>
      <c r="FL243" s="145"/>
      <c r="FM243" s="145"/>
      <c r="FN243" s="145"/>
      <c r="FO243" s="145"/>
      <c r="FP243" s="145"/>
      <c r="FQ243" s="145"/>
      <c r="FR243" s="145"/>
      <c r="FS243" s="145"/>
      <c r="FT243" s="145"/>
      <c r="FU243" s="145"/>
      <c r="FV243" s="145"/>
      <c r="FW243" s="145"/>
      <c r="FX243" s="145"/>
      <c r="FY243" s="145"/>
      <c r="FZ243" s="145"/>
      <c r="GA243" s="145"/>
      <c r="GB243" s="145"/>
      <c r="GC243" s="145"/>
      <c r="GD243" s="145"/>
      <c r="GE243" s="145"/>
      <c r="GF243" s="145"/>
      <c r="GG243" s="145"/>
      <c r="GH243" s="145"/>
      <c r="GI243" s="145"/>
      <c r="GJ243" s="145"/>
      <c r="GK243" s="145"/>
      <c r="GL243" s="145"/>
      <c r="GM243" s="145"/>
      <c r="GN243" s="145"/>
      <c r="GO243" s="145"/>
      <c r="GP243" s="145"/>
      <c r="GQ243" s="145"/>
      <c r="GR243" s="145"/>
      <c r="GS243" s="145"/>
      <c r="GT243" s="145"/>
      <c r="GU243" s="145"/>
      <c r="GV243" s="145"/>
      <c r="GW243" s="145"/>
      <c r="GX243" s="145"/>
      <c r="GY243" s="145"/>
      <c r="GZ243" s="145"/>
      <c r="HA243" s="145"/>
      <c r="HB243" s="145"/>
      <c r="HC243" s="145"/>
      <c r="HD243" s="145"/>
      <c r="HE243" s="145"/>
    </row>
    <row r="244" spans="1:213" s="33" customFormat="1" ht="69.2" customHeight="1">
      <c r="A244" s="25" t="s">
        <v>338</v>
      </c>
      <c r="B244" s="26" t="s">
        <v>339</v>
      </c>
      <c r="C244" s="31">
        <v>1</v>
      </c>
      <c r="D244" s="77" t="s">
        <v>8</v>
      </c>
      <c r="E244" s="78"/>
      <c r="F244" s="31"/>
      <c r="G244" s="61"/>
      <c r="H244" s="145"/>
      <c r="I244"/>
      <c r="J244" s="145"/>
      <c r="K244" s="145"/>
      <c r="L244" s="145"/>
      <c r="M244" s="145"/>
      <c r="N244" s="145"/>
      <c r="O244" s="145"/>
      <c r="P244" s="145"/>
      <c r="Q244" s="145"/>
      <c r="R244" s="145"/>
      <c r="S244" s="145"/>
      <c r="T244" s="145"/>
      <c r="U244" s="145"/>
      <c r="V244" s="145"/>
      <c r="W244" s="145"/>
      <c r="X244" s="145"/>
      <c r="Y244" s="145"/>
      <c r="Z244" s="145"/>
      <c r="AA244" s="145"/>
      <c r="AB244" s="145"/>
      <c r="AC244" s="145"/>
      <c r="AD244" s="145"/>
      <c r="AE244" s="145"/>
      <c r="AF244" s="145"/>
      <c r="AG244" s="145"/>
      <c r="AH244" s="145"/>
      <c r="AI244" s="145"/>
      <c r="AJ244" s="145"/>
      <c r="AK244" s="145"/>
      <c r="AL244" s="145"/>
      <c r="AM244" s="145"/>
      <c r="AN244" s="145"/>
      <c r="AO244" s="145"/>
      <c r="AP244" s="145"/>
      <c r="AQ244" s="145"/>
      <c r="AR244" s="145"/>
      <c r="AS244" s="145"/>
      <c r="AT244" s="145"/>
      <c r="AU244" s="145"/>
      <c r="AV244" s="145"/>
      <c r="AW244" s="145"/>
      <c r="AX244" s="145"/>
      <c r="AY244" s="145"/>
      <c r="AZ244" s="145"/>
      <c r="BA244" s="145"/>
      <c r="BB244" s="145"/>
      <c r="BC244" s="145"/>
      <c r="BD244" s="145"/>
      <c r="BE244" s="145"/>
      <c r="BF244" s="145"/>
      <c r="BG244" s="145"/>
      <c r="BH244" s="145"/>
      <c r="BI244" s="145"/>
      <c r="BJ244" s="145"/>
      <c r="BK244" s="145"/>
      <c r="BL244" s="145"/>
      <c r="BM244" s="145"/>
      <c r="BN244" s="145"/>
      <c r="BO244" s="145"/>
      <c r="BP244" s="145"/>
      <c r="BQ244" s="145"/>
      <c r="BR244" s="145"/>
      <c r="BS244" s="145"/>
      <c r="BT244" s="145"/>
      <c r="BU244" s="145"/>
      <c r="BV244" s="145"/>
      <c r="BW244" s="145"/>
      <c r="BX244" s="145"/>
      <c r="BY244" s="145"/>
      <c r="BZ244" s="145"/>
      <c r="CA244" s="145"/>
      <c r="CB244" s="145"/>
      <c r="CC244" s="145"/>
      <c r="CD244" s="145"/>
      <c r="CE244" s="145"/>
      <c r="CF244" s="145"/>
      <c r="CG244" s="145"/>
      <c r="CH244" s="145"/>
      <c r="CI244" s="145"/>
      <c r="CJ244" s="145"/>
      <c r="CK244" s="145"/>
      <c r="CL244" s="145"/>
      <c r="CM244" s="145"/>
      <c r="CN244" s="145"/>
      <c r="CO244" s="145"/>
      <c r="CP244" s="145"/>
      <c r="CQ244" s="145"/>
      <c r="CR244" s="145"/>
      <c r="CS244" s="145"/>
      <c r="CT244" s="145"/>
      <c r="CU244" s="145"/>
      <c r="CV244" s="145"/>
      <c r="CW244" s="145"/>
      <c r="CX244" s="145"/>
      <c r="CY244" s="145"/>
      <c r="CZ244" s="145"/>
      <c r="DA244" s="145"/>
      <c r="DB244" s="145"/>
      <c r="DC244" s="145"/>
      <c r="DD244" s="145"/>
      <c r="DE244" s="145"/>
      <c r="DF244" s="145"/>
      <c r="DG244" s="145"/>
      <c r="DH244" s="145"/>
      <c r="DI244" s="145"/>
      <c r="DJ244" s="145"/>
      <c r="DK244" s="145"/>
      <c r="DL244" s="145"/>
      <c r="DM244" s="145"/>
      <c r="DN244" s="145"/>
      <c r="DO244" s="145"/>
      <c r="DP244" s="145"/>
      <c r="DQ244" s="145"/>
      <c r="DR244" s="145"/>
      <c r="DS244" s="145"/>
      <c r="DT244" s="145"/>
      <c r="DU244" s="145"/>
      <c r="DV244" s="145"/>
      <c r="DW244" s="145"/>
      <c r="DX244" s="145"/>
      <c r="DY244" s="145"/>
      <c r="DZ244" s="145"/>
      <c r="EA244" s="145"/>
      <c r="EB244" s="145"/>
      <c r="EC244" s="145"/>
      <c r="ED244" s="145"/>
      <c r="EE244" s="145"/>
      <c r="EF244" s="145"/>
      <c r="EG244" s="145"/>
      <c r="EH244" s="145"/>
      <c r="EI244" s="145"/>
      <c r="EJ244" s="145"/>
      <c r="EK244" s="145"/>
      <c r="EL244" s="145"/>
      <c r="EM244" s="145"/>
      <c r="EN244" s="145"/>
      <c r="EO244" s="145"/>
      <c r="EP244" s="145"/>
      <c r="EQ244" s="145"/>
      <c r="ER244" s="145"/>
      <c r="ES244" s="145"/>
      <c r="ET244" s="145"/>
      <c r="EU244" s="145"/>
      <c r="EV244" s="145"/>
      <c r="EW244" s="145"/>
      <c r="EX244" s="145"/>
      <c r="EY244" s="145"/>
      <c r="EZ244" s="145"/>
      <c r="FA244" s="145"/>
      <c r="FB244" s="145"/>
      <c r="FC244" s="145"/>
      <c r="FD244" s="145"/>
      <c r="FE244" s="145"/>
      <c r="FF244" s="145"/>
      <c r="FG244" s="145"/>
      <c r="FH244" s="145"/>
      <c r="FI244" s="145"/>
      <c r="FJ244" s="145"/>
      <c r="FK244" s="145"/>
      <c r="FL244" s="145"/>
      <c r="FM244" s="145"/>
      <c r="FN244" s="145"/>
      <c r="FO244" s="145"/>
      <c r="FP244" s="145"/>
      <c r="FQ244" s="145"/>
      <c r="FR244" s="145"/>
      <c r="FS244" s="145"/>
      <c r="FT244" s="145"/>
      <c r="FU244" s="145"/>
      <c r="FV244" s="145"/>
      <c r="FW244" s="145"/>
      <c r="FX244" s="145"/>
      <c r="FY244" s="145"/>
      <c r="FZ244" s="145"/>
      <c r="GA244" s="145"/>
      <c r="GB244" s="145"/>
      <c r="GC244" s="145"/>
      <c r="GD244" s="145"/>
      <c r="GE244" s="145"/>
      <c r="GF244" s="145"/>
      <c r="GG244" s="145"/>
      <c r="GH244" s="145"/>
      <c r="GI244" s="145"/>
      <c r="GJ244" s="145"/>
      <c r="GK244" s="145"/>
      <c r="GL244" s="145"/>
      <c r="GM244" s="145"/>
      <c r="GN244" s="145"/>
      <c r="GO244" s="145"/>
      <c r="GP244" s="145"/>
      <c r="GQ244" s="145"/>
      <c r="GR244" s="145"/>
      <c r="GS244" s="145"/>
      <c r="GT244" s="145"/>
      <c r="GU244" s="145"/>
      <c r="GV244" s="145"/>
      <c r="GW244" s="145"/>
      <c r="GX244" s="145"/>
      <c r="GY244" s="145"/>
      <c r="GZ244" s="145"/>
      <c r="HA244" s="145"/>
      <c r="HB244" s="145"/>
      <c r="HC244" s="145"/>
      <c r="HD244" s="145"/>
      <c r="HE244" s="145"/>
    </row>
    <row r="245" spans="1:213" s="33" customFormat="1" ht="52.35" customHeight="1">
      <c r="A245" s="25" t="s">
        <v>340</v>
      </c>
      <c r="B245" s="26" t="s">
        <v>341</v>
      </c>
      <c r="C245" s="31">
        <v>1</v>
      </c>
      <c r="D245" s="77" t="s">
        <v>8</v>
      </c>
      <c r="E245" s="78"/>
      <c r="F245" s="31"/>
      <c r="G245" s="61"/>
      <c r="H245" s="145"/>
      <c r="I245"/>
      <c r="J245" s="145"/>
      <c r="K245" s="145"/>
      <c r="L245" s="145"/>
      <c r="M245" s="145"/>
      <c r="N245" s="145"/>
      <c r="O245" s="145"/>
      <c r="P245" s="145"/>
      <c r="Q245" s="145"/>
      <c r="R245" s="145"/>
      <c r="S245" s="145"/>
      <c r="T245" s="145"/>
      <c r="U245" s="145"/>
      <c r="V245" s="145"/>
      <c r="W245" s="145"/>
      <c r="X245" s="145"/>
      <c r="Y245" s="145"/>
      <c r="Z245" s="145"/>
      <c r="AA245" s="145"/>
      <c r="AB245" s="145"/>
      <c r="AC245" s="145"/>
      <c r="AD245" s="145"/>
      <c r="AE245" s="145"/>
      <c r="AF245" s="145"/>
      <c r="AG245" s="145"/>
      <c r="AH245" s="145"/>
      <c r="AI245" s="145"/>
      <c r="AJ245" s="145"/>
      <c r="AK245" s="145"/>
      <c r="AL245" s="145"/>
      <c r="AM245" s="145"/>
      <c r="AN245" s="145"/>
      <c r="AO245" s="145"/>
      <c r="AP245" s="145"/>
      <c r="AQ245" s="145"/>
      <c r="AR245" s="145"/>
      <c r="AS245" s="145"/>
      <c r="AT245" s="145"/>
      <c r="AU245" s="145"/>
      <c r="AV245" s="145"/>
      <c r="AW245" s="145"/>
      <c r="AX245" s="145"/>
      <c r="AY245" s="145"/>
      <c r="AZ245" s="145"/>
      <c r="BA245" s="145"/>
      <c r="BB245" s="145"/>
      <c r="BC245" s="145"/>
      <c r="BD245" s="145"/>
      <c r="BE245" s="145"/>
      <c r="BF245" s="145"/>
      <c r="BG245" s="145"/>
      <c r="BH245" s="145"/>
      <c r="BI245" s="145"/>
      <c r="BJ245" s="145"/>
      <c r="BK245" s="145"/>
      <c r="BL245" s="145"/>
      <c r="BM245" s="145"/>
      <c r="BN245" s="145"/>
      <c r="BO245" s="145"/>
      <c r="BP245" s="145"/>
      <c r="BQ245" s="145"/>
      <c r="BR245" s="145"/>
      <c r="BS245" s="145"/>
      <c r="BT245" s="145"/>
      <c r="BU245" s="145"/>
      <c r="BV245" s="145"/>
      <c r="BW245" s="145"/>
      <c r="BX245" s="145"/>
      <c r="BY245" s="145"/>
      <c r="BZ245" s="145"/>
      <c r="CA245" s="145"/>
      <c r="CB245" s="145"/>
      <c r="CC245" s="145"/>
      <c r="CD245" s="145"/>
      <c r="CE245" s="145"/>
      <c r="CF245" s="145"/>
      <c r="CG245" s="145"/>
      <c r="CH245" s="145"/>
      <c r="CI245" s="145"/>
      <c r="CJ245" s="145"/>
      <c r="CK245" s="145"/>
      <c r="CL245" s="145"/>
      <c r="CM245" s="145"/>
      <c r="CN245" s="145"/>
      <c r="CO245" s="145"/>
      <c r="CP245" s="145"/>
      <c r="CQ245" s="145"/>
      <c r="CR245" s="145"/>
      <c r="CS245" s="145"/>
      <c r="CT245" s="145"/>
      <c r="CU245" s="145"/>
      <c r="CV245" s="145"/>
      <c r="CW245" s="145"/>
      <c r="CX245" s="145"/>
      <c r="CY245" s="145"/>
      <c r="CZ245" s="145"/>
      <c r="DA245" s="145"/>
      <c r="DB245" s="145"/>
      <c r="DC245" s="145"/>
      <c r="DD245" s="145"/>
      <c r="DE245" s="145"/>
      <c r="DF245" s="145"/>
      <c r="DG245" s="145"/>
      <c r="DH245" s="145"/>
      <c r="DI245" s="145"/>
      <c r="DJ245" s="145"/>
      <c r="DK245" s="145"/>
      <c r="DL245" s="145"/>
      <c r="DM245" s="145"/>
      <c r="DN245" s="145"/>
      <c r="DO245" s="145"/>
      <c r="DP245" s="145"/>
      <c r="DQ245" s="145"/>
      <c r="DR245" s="145"/>
      <c r="DS245" s="145"/>
      <c r="DT245" s="145"/>
      <c r="DU245" s="145"/>
      <c r="DV245" s="145"/>
      <c r="DW245" s="145"/>
      <c r="DX245" s="145"/>
      <c r="DY245" s="145"/>
      <c r="DZ245" s="145"/>
      <c r="EA245" s="145"/>
      <c r="EB245" s="145"/>
      <c r="EC245" s="145"/>
      <c r="ED245" s="145"/>
      <c r="EE245" s="145"/>
      <c r="EF245" s="145"/>
      <c r="EG245" s="145"/>
      <c r="EH245" s="145"/>
      <c r="EI245" s="145"/>
      <c r="EJ245" s="145"/>
      <c r="EK245" s="145"/>
      <c r="EL245" s="145"/>
      <c r="EM245" s="145"/>
      <c r="EN245" s="145"/>
      <c r="EO245" s="145"/>
      <c r="EP245" s="145"/>
      <c r="EQ245" s="145"/>
      <c r="ER245" s="145"/>
      <c r="ES245" s="145"/>
      <c r="ET245" s="145"/>
      <c r="EU245" s="145"/>
      <c r="EV245" s="145"/>
      <c r="EW245" s="145"/>
      <c r="EX245" s="145"/>
      <c r="EY245" s="145"/>
      <c r="EZ245" s="145"/>
      <c r="FA245" s="145"/>
      <c r="FB245" s="145"/>
      <c r="FC245" s="145"/>
      <c r="FD245" s="145"/>
      <c r="FE245" s="145"/>
      <c r="FF245" s="145"/>
      <c r="FG245" s="145"/>
      <c r="FH245" s="145"/>
      <c r="FI245" s="145"/>
      <c r="FJ245" s="145"/>
      <c r="FK245" s="145"/>
      <c r="FL245" s="145"/>
      <c r="FM245" s="145"/>
      <c r="FN245" s="145"/>
      <c r="FO245" s="145"/>
      <c r="FP245" s="145"/>
      <c r="FQ245" s="145"/>
      <c r="FR245" s="145"/>
      <c r="FS245" s="145"/>
      <c r="FT245" s="145"/>
      <c r="FU245" s="145"/>
      <c r="FV245" s="145"/>
      <c r="FW245" s="145"/>
      <c r="FX245" s="145"/>
      <c r="FY245" s="145"/>
      <c r="FZ245" s="145"/>
      <c r="GA245" s="145"/>
      <c r="GB245" s="145"/>
      <c r="GC245" s="145"/>
      <c r="GD245" s="145"/>
      <c r="GE245" s="145"/>
      <c r="GF245" s="145"/>
      <c r="GG245" s="145"/>
      <c r="GH245" s="145"/>
      <c r="GI245" s="145"/>
      <c r="GJ245" s="145"/>
      <c r="GK245" s="145"/>
      <c r="GL245" s="145"/>
      <c r="GM245" s="145"/>
      <c r="GN245" s="145"/>
      <c r="GO245" s="145"/>
      <c r="GP245" s="145"/>
      <c r="GQ245" s="145"/>
      <c r="GR245" s="145"/>
      <c r="GS245" s="145"/>
      <c r="GT245" s="145"/>
      <c r="GU245" s="145"/>
      <c r="GV245" s="145"/>
      <c r="GW245" s="145"/>
      <c r="GX245" s="145"/>
      <c r="GY245" s="145"/>
      <c r="GZ245" s="145"/>
      <c r="HA245" s="145"/>
      <c r="HB245" s="145"/>
      <c r="HC245" s="145"/>
      <c r="HD245" s="145"/>
      <c r="HE245" s="145"/>
    </row>
    <row r="246" spans="1:213" s="33" customFormat="1" ht="40.35" customHeight="1">
      <c r="A246" s="25" t="s">
        <v>342</v>
      </c>
      <c r="B246" s="26" t="s">
        <v>343</v>
      </c>
      <c r="C246" s="31">
        <v>1</v>
      </c>
      <c r="D246" s="77" t="s">
        <v>8</v>
      </c>
      <c r="E246" s="78"/>
      <c r="F246" s="31"/>
      <c r="G246" s="61"/>
      <c r="H246" s="145"/>
      <c r="I246"/>
      <c r="J246" s="145"/>
      <c r="K246" s="145"/>
      <c r="L246" s="145"/>
      <c r="M246" s="145"/>
      <c r="N246" s="145"/>
      <c r="O246" s="145"/>
      <c r="P246" s="145"/>
      <c r="Q246" s="145"/>
      <c r="R246" s="145"/>
      <c r="S246" s="145"/>
      <c r="T246" s="145"/>
      <c r="U246" s="145"/>
      <c r="V246" s="145"/>
      <c r="W246" s="145"/>
      <c r="X246" s="145"/>
      <c r="Y246" s="145"/>
      <c r="Z246" s="145"/>
      <c r="AA246" s="145"/>
      <c r="AB246" s="145"/>
      <c r="AC246" s="145"/>
      <c r="AD246" s="145"/>
      <c r="AE246" s="145"/>
      <c r="AF246" s="145"/>
      <c r="AG246" s="145"/>
      <c r="AH246" s="145"/>
      <c r="AI246" s="145"/>
      <c r="AJ246" s="145"/>
      <c r="AK246" s="145"/>
      <c r="AL246" s="145"/>
      <c r="AM246" s="145"/>
      <c r="AN246" s="145"/>
      <c r="AO246" s="145"/>
      <c r="AP246" s="145"/>
      <c r="AQ246" s="145"/>
      <c r="AR246" s="145"/>
      <c r="AS246" s="145"/>
      <c r="AT246" s="145"/>
      <c r="AU246" s="145"/>
      <c r="AV246" s="145"/>
      <c r="AW246" s="145"/>
      <c r="AX246" s="145"/>
      <c r="AY246" s="145"/>
      <c r="AZ246" s="145"/>
      <c r="BA246" s="145"/>
      <c r="BB246" s="145"/>
      <c r="BC246" s="145"/>
      <c r="BD246" s="145"/>
      <c r="BE246" s="145"/>
      <c r="BF246" s="145"/>
      <c r="BG246" s="145"/>
      <c r="BH246" s="145"/>
      <c r="BI246" s="145"/>
      <c r="BJ246" s="145"/>
      <c r="BK246" s="145"/>
      <c r="BL246" s="145"/>
      <c r="BM246" s="145"/>
      <c r="BN246" s="145"/>
      <c r="BO246" s="145"/>
      <c r="BP246" s="145"/>
      <c r="BQ246" s="145"/>
      <c r="BR246" s="145"/>
      <c r="BS246" s="145"/>
      <c r="BT246" s="145"/>
      <c r="BU246" s="145"/>
      <c r="BV246" s="145"/>
      <c r="BW246" s="145"/>
      <c r="BX246" s="145"/>
      <c r="BY246" s="145"/>
      <c r="BZ246" s="145"/>
      <c r="CA246" s="145"/>
      <c r="CB246" s="145"/>
      <c r="CC246" s="145"/>
      <c r="CD246" s="145"/>
      <c r="CE246" s="145"/>
      <c r="CF246" s="145"/>
      <c r="CG246" s="145"/>
      <c r="CH246" s="145"/>
      <c r="CI246" s="145"/>
      <c r="CJ246" s="145"/>
      <c r="CK246" s="145"/>
      <c r="CL246" s="145"/>
      <c r="CM246" s="145"/>
      <c r="CN246" s="145"/>
      <c r="CO246" s="145"/>
      <c r="CP246" s="145"/>
      <c r="CQ246" s="145"/>
      <c r="CR246" s="145"/>
      <c r="CS246" s="145"/>
      <c r="CT246" s="145"/>
      <c r="CU246" s="145"/>
      <c r="CV246" s="145"/>
      <c r="CW246" s="145"/>
      <c r="CX246" s="145"/>
      <c r="CY246" s="145"/>
      <c r="CZ246" s="145"/>
      <c r="DA246" s="145"/>
      <c r="DB246" s="145"/>
      <c r="DC246" s="145"/>
      <c r="DD246" s="145"/>
      <c r="DE246" s="145"/>
      <c r="DF246" s="145"/>
      <c r="DG246" s="145"/>
      <c r="DH246" s="145"/>
      <c r="DI246" s="145"/>
      <c r="DJ246" s="145"/>
      <c r="DK246" s="145"/>
      <c r="DL246" s="145"/>
      <c r="DM246" s="145"/>
      <c r="DN246" s="145"/>
      <c r="DO246" s="145"/>
      <c r="DP246" s="145"/>
      <c r="DQ246" s="145"/>
      <c r="DR246" s="145"/>
      <c r="DS246" s="145"/>
      <c r="DT246" s="145"/>
      <c r="DU246" s="145"/>
      <c r="DV246" s="145"/>
      <c r="DW246" s="145"/>
      <c r="DX246" s="145"/>
      <c r="DY246" s="145"/>
      <c r="DZ246" s="145"/>
      <c r="EA246" s="145"/>
      <c r="EB246" s="145"/>
      <c r="EC246" s="145"/>
      <c r="ED246" s="145"/>
      <c r="EE246" s="145"/>
      <c r="EF246" s="145"/>
      <c r="EG246" s="145"/>
      <c r="EH246" s="145"/>
      <c r="EI246" s="145"/>
      <c r="EJ246" s="145"/>
      <c r="EK246" s="145"/>
      <c r="EL246" s="145"/>
      <c r="EM246" s="145"/>
      <c r="EN246" s="145"/>
      <c r="EO246" s="145"/>
      <c r="EP246" s="145"/>
      <c r="EQ246" s="145"/>
      <c r="ER246" s="145"/>
      <c r="ES246" s="145"/>
      <c r="ET246" s="145"/>
      <c r="EU246" s="145"/>
      <c r="EV246" s="145"/>
      <c r="EW246" s="145"/>
      <c r="EX246" s="145"/>
      <c r="EY246" s="145"/>
      <c r="EZ246" s="145"/>
      <c r="FA246" s="145"/>
      <c r="FB246" s="145"/>
      <c r="FC246" s="145"/>
      <c r="FD246" s="145"/>
      <c r="FE246" s="145"/>
      <c r="FF246" s="145"/>
      <c r="FG246" s="145"/>
      <c r="FH246" s="145"/>
      <c r="FI246" s="145"/>
      <c r="FJ246" s="145"/>
      <c r="FK246" s="145"/>
      <c r="FL246" s="145"/>
      <c r="FM246" s="145"/>
      <c r="FN246" s="145"/>
      <c r="FO246" s="145"/>
      <c r="FP246" s="145"/>
      <c r="FQ246" s="145"/>
      <c r="FR246" s="145"/>
      <c r="FS246" s="145"/>
      <c r="FT246" s="145"/>
      <c r="FU246" s="145"/>
      <c r="FV246" s="145"/>
      <c r="FW246" s="145"/>
      <c r="FX246" s="145"/>
      <c r="FY246" s="145"/>
      <c r="FZ246" s="145"/>
      <c r="GA246" s="145"/>
      <c r="GB246" s="145"/>
      <c r="GC246" s="145"/>
      <c r="GD246" s="145"/>
      <c r="GE246" s="145"/>
      <c r="GF246" s="145"/>
      <c r="GG246" s="145"/>
      <c r="GH246" s="145"/>
      <c r="GI246" s="145"/>
      <c r="GJ246" s="145"/>
      <c r="GK246" s="145"/>
      <c r="GL246" s="145"/>
      <c r="GM246" s="145"/>
      <c r="GN246" s="145"/>
      <c r="GO246" s="145"/>
      <c r="GP246" s="145"/>
      <c r="GQ246" s="145"/>
      <c r="GR246" s="145"/>
      <c r="GS246" s="145"/>
      <c r="GT246" s="145"/>
      <c r="GU246" s="145"/>
      <c r="GV246" s="145"/>
      <c r="GW246" s="145"/>
      <c r="GX246" s="145"/>
      <c r="GY246" s="145"/>
      <c r="GZ246" s="145"/>
      <c r="HA246" s="145"/>
      <c r="HB246" s="145"/>
      <c r="HC246" s="145"/>
      <c r="HD246" s="145"/>
      <c r="HE246" s="145"/>
    </row>
    <row r="247" spans="1:213" s="33" customFormat="1" ht="62.1" customHeight="1">
      <c r="A247" s="25" t="s">
        <v>344</v>
      </c>
      <c r="B247" s="26" t="s">
        <v>345</v>
      </c>
      <c r="C247" s="31">
        <v>1</v>
      </c>
      <c r="D247" s="77" t="s">
        <v>8</v>
      </c>
      <c r="E247" s="78"/>
      <c r="F247" s="31"/>
      <c r="G247" s="61"/>
      <c r="H247" s="145"/>
      <c r="I247"/>
      <c r="J247" s="145"/>
      <c r="K247" s="145"/>
      <c r="L247" s="145"/>
      <c r="M247" s="145"/>
      <c r="N247" s="145"/>
      <c r="O247" s="145"/>
      <c r="P247" s="145"/>
      <c r="Q247" s="145"/>
      <c r="R247" s="145"/>
      <c r="S247" s="145"/>
      <c r="T247" s="145"/>
      <c r="U247" s="145"/>
      <c r="V247" s="145"/>
      <c r="W247" s="145"/>
      <c r="X247" s="145"/>
      <c r="Y247" s="145"/>
      <c r="Z247" s="145"/>
      <c r="AA247" s="145"/>
      <c r="AB247" s="145"/>
      <c r="AC247" s="145"/>
      <c r="AD247" s="145"/>
      <c r="AE247" s="145"/>
      <c r="AF247" s="145"/>
      <c r="AG247" s="145"/>
      <c r="AH247" s="145"/>
      <c r="AI247" s="145"/>
      <c r="AJ247" s="145"/>
      <c r="AK247" s="145"/>
      <c r="AL247" s="145"/>
      <c r="AM247" s="145"/>
      <c r="AN247" s="145"/>
      <c r="AO247" s="145"/>
      <c r="AP247" s="145"/>
      <c r="AQ247" s="145"/>
      <c r="AR247" s="145"/>
      <c r="AS247" s="145"/>
      <c r="AT247" s="145"/>
      <c r="AU247" s="145"/>
      <c r="AV247" s="145"/>
      <c r="AW247" s="145"/>
      <c r="AX247" s="145"/>
      <c r="AY247" s="145"/>
      <c r="AZ247" s="145"/>
      <c r="BA247" s="145"/>
      <c r="BB247" s="145"/>
      <c r="BC247" s="145"/>
      <c r="BD247" s="145"/>
      <c r="BE247" s="145"/>
      <c r="BF247" s="145"/>
      <c r="BG247" s="145"/>
      <c r="BH247" s="145"/>
      <c r="BI247" s="145"/>
      <c r="BJ247" s="145"/>
      <c r="BK247" s="145"/>
      <c r="BL247" s="145"/>
      <c r="BM247" s="145"/>
      <c r="BN247" s="145"/>
      <c r="BO247" s="145"/>
      <c r="BP247" s="145"/>
      <c r="BQ247" s="145"/>
      <c r="BR247" s="145"/>
      <c r="BS247" s="145"/>
      <c r="BT247" s="145"/>
      <c r="BU247" s="145"/>
      <c r="BV247" s="145"/>
      <c r="BW247" s="145"/>
      <c r="BX247" s="145"/>
      <c r="BY247" s="145"/>
      <c r="BZ247" s="145"/>
      <c r="CA247" s="145"/>
      <c r="CB247" s="145"/>
      <c r="CC247" s="145"/>
      <c r="CD247" s="145"/>
      <c r="CE247" s="145"/>
      <c r="CF247" s="145"/>
      <c r="CG247" s="145"/>
      <c r="CH247" s="145"/>
      <c r="CI247" s="145"/>
      <c r="CJ247" s="145"/>
      <c r="CK247" s="145"/>
      <c r="CL247" s="145"/>
      <c r="CM247" s="145"/>
      <c r="CN247" s="145"/>
      <c r="CO247" s="145"/>
      <c r="CP247" s="145"/>
      <c r="CQ247" s="145"/>
      <c r="CR247" s="145"/>
      <c r="CS247" s="145"/>
      <c r="CT247" s="145"/>
      <c r="CU247" s="145"/>
      <c r="CV247" s="145"/>
      <c r="CW247" s="145"/>
      <c r="CX247" s="145"/>
      <c r="CY247" s="145"/>
      <c r="CZ247" s="145"/>
      <c r="DA247" s="145"/>
      <c r="DB247" s="145"/>
      <c r="DC247" s="145"/>
      <c r="DD247" s="145"/>
      <c r="DE247" s="145"/>
      <c r="DF247" s="145"/>
      <c r="DG247" s="145"/>
      <c r="DH247" s="145"/>
      <c r="DI247" s="145"/>
      <c r="DJ247" s="145"/>
      <c r="DK247" s="145"/>
      <c r="DL247" s="145"/>
      <c r="DM247" s="145"/>
      <c r="DN247" s="145"/>
      <c r="DO247" s="145"/>
      <c r="DP247" s="145"/>
      <c r="DQ247" s="145"/>
      <c r="DR247" s="145"/>
      <c r="DS247" s="145"/>
      <c r="DT247" s="145"/>
      <c r="DU247" s="145"/>
      <c r="DV247" s="145"/>
      <c r="DW247" s="145"/>
      <c r="DX247" s="145"/>
      <c r="DY247" s="145"/>
      <c r="DZ247" s="145"/>
      <c r="EA247" s="145"/>
      <c r="EB247" s="145"/>
      <c r="EC247" s="145"/>
      <c r="ED247" s="145"/>
      <c r="EE247" s="145"/>
      <c r="EF247" s="145"/>
      <c r="EG247" s="145"/>
      <c r="EH247" s="145"/>
      <c r="EI247" s="145"/>
      <c r="EJ247" s="145"/>
      <c r="EK247" s="145"/>
      <c r="EL247" s="145"/>
      <c r="EM247" s="145"/>
      <c r="EN247" s="145"/>
      <c r="EO247" s="145"/>
      <c r="EP247" s="145"/>
      <c r="EQ247" s="145"/>
      <c r="ER247" s="145"/>
      <c r="ES247" s="145"/>
      <c r="ET247" s="145"/>
      <c r="EU247" s="145"/>
      <c r="EV247" s="145"/>
      <c r="EW247" s="145"/>
      <c r="EX247" s="145"/>
      <c r="EY247" s="145"/>
      <c r="EZ247" s="145"/>
      <c r="FA247" s="145"/>
      <c r="FB247" s="145"/>
      <c r="FC247" s="145"/>
      <c r="FD247" s="145"/>
      <c r="FE247" s="145"/>
      <c r="FF247" s="145"/>
      <c r="FG247" s="145"/>
      <c r="FH247" s="145"/>
      <c r="FI247" s="145"/>
      <c r="FJ247" s="145"/>
      <c r="FK247" s="145"/>
      <c r="FL247" s="145"/>
      <c r="FM247" s="145"/>
      <c r="FN247" s="145"/>
      <c r="FO247" s="145"/>
      <c r="FP247" s="145"/>
      <c r="FQ247" s="145"/>
      <c r="FR247" s="145"/>
      <c r="FS247" s="145"/>
      <c r="FT247" s="145"/>
      <c r="FU247" s="145"/>
      <c r="FV247" s="145"/>
      <c r="FW247" s="145"/>
      <c r="FX247" s="145"/>
      <c r="FY247" s="145"/>
      <c r="FZ247" s="145"/>
      <c r="GA247" s="145"/>
      <c r="GB247" s="145"/>
      <c r="GC247" s="145"/>
      <c r="GD247" s="145"/>
      <c r="GE247" s="145"/>
      <c r="GF247" s="145"/>
      <c r="GG247" s="145"/>
      <c r="GH247" s="145"/>
      <c r="GI247" s="145"/>
      <c r="GJ247" s="145"/>
      <c r="GK247" s="145"/>
      <c r="GL247" s="145"/>
      <c r="GM247" s="145"/>
      <c r="GN247" s="145"/>
      <c r="GO247" s="145"/>
      <c r="GP247" s="145"/>
      <c r="GQ247" s="145"/>
      <c r="GR247" s="145"/>
      <c r="GS247" s="145"/>
      <c r="GT247" s="145"/>
      <c r="GU247" s="145"/>
      <c r="GV247" s="145"/>
      <c r="GW247" s="145"/>
      <c r="GX247" s="145"/>
      <c r="GY247" s="145"/>
      <c r="GZ247" s="145"/>
      <c r="HA247" s="145"/>
      <c r="HB247" s="145"/>
      <c r="HC247" s="145"/>
      <c r="HD247" s="145"/>
      <c r="HE247" s="145"/>
    </row>
    <row r="248" spans="1:213" s="33" customFormat="1" ht="24" customHeight="1">
      <c r="A248" s="25" t="s">
        <v>346</v>
      </c>
      <c r="B248" s="26" t="s">
        <v>347</v>
      </c>
      <c r="C248" s="31">
        <v>240</v>
      </c>
      <c r="D248" s="77" t="s">
        <v>348</v>
      </c>
      <c r="E248" s="78"/>
      <c r="F248" s="31"/>
      <c r="G248" s="61"/>
      <c r="H248" s="145"/>
      <c r="I248"/>
      <c r="J248" s="145"/>
      <c r="K248" s="145"/>
      <c r="L248" s="145"/>
      <c r="M248" s="145"/>
      <c r="N248" s="145"/>
      <c r="O248" s="145"/>
      <c r="P248" s="145"/>
      <c r="Q248" s="145"/>
      <c r="R248" s="145"/>
      <c r="S248" s="145"/>
      <c r="T248" s="145"/>
      <c r="U248" s="145"/>
      <c r="V248" s="145"/>
      <c r="W248" s="145"/>
      <c r="X248" s="145"/>
      <c r="Y248" s="145"/>
      <c r="Z248" s="145"/>
      <c r="AA248" s="145"/>
      <c r="AB248" s="145"/>
      <c r="AC248" s="145"/>
      <c r="AD248" s="145"/>
      <c r="AE248" s="145"/>
      <c r="AF248" s="145"/>
      <c r="AG248" s="145"/>
      <c r="AH248" s="145"/>
      <c r="AI248" s="145"/>
      <c r="AJ248" s="145"/>
      <c r="AK248" s="145"/>
      <c r="AL248" s="145"/>
      <c r="AM248" s="145"/>
      <c r="AN248" s="145"/>
      <c r="AO248" s="145"/>
      <c r="AP248" s="145"/>
      <c r="AQ248" s="145"/>
      <c r="AR248" s="145"/>
      <c r="AS248" s="145"/>
      <c r="AT248" s="145"/>
      <c r="AU248" s="145"/>
      <c r="AV248" s="145"/>
      <c r="AW248" s="145"/>
      <c r="AX248" s="145"/>
      <c r="AY248" s="145"/>
      <c r="AZ248" s="145"/>
      <c r="BA248" s="145"/>
      <c r="BB248" s="145"/>
      <c r="BC248" s="145"/>
      <c r="BD248" s="145"/>
      <c r="BE248" s="145"/>
      <c r="BF248" s="145"/>
      <c r="BG248" s="145"/>
      <c r="BH248" s="145"/>
      <c r="BI248" s="145"/>
      <c r="BJ248" s="145"/>
      <c r="BK248" s="145"/>
      <c r="BL248" s="145"/>
      <c r="BM248" s="145"/>
      <c r="BN248" s="145"/>
      <c r="BO248" s="145"/>
      <c r="BP248" s="145"/>
      <c r="BQ248" s="145"/>
      <c r="BR248" s="145"/>
      <c r="BS248" s="145"/>
      <c r="BT248" s="145"/>
      <c r="BU248" s="145"/>
      <c r="BV248" s="145"/>
      <c r="BW248" s="145"/>
      <c r="BX248" s="145"/>
      <c r="BY248" s="145"/>
      <c r="BZ248" s="145"/>
      <c r="CA248" s="145"/>
      <c r="CB248" s="145"/>
      <c r="CC248" s="145"/>
      <c r="CD248" s="145"/>
      <c r="CE248" s="145"/>
      <c r="CF248" s="145"/>
      <c r="CG248" s="145"/>
      <c r="CH248" s="145"/>
      <c r="CI248" s="145"/>
      <c r="CJ248" s="145"/>
      <c r="CK248" s="145"/>
      <c r="CL248" s="145"/>
      <c r="CM248" s="145"/>
      <c r="CN248" s="145"/>
      <c r="CO248" s="145"/>
      <c r="CP248" s="145"/>
      <c r="CQ248" s="145"/>
      <c r="CR248" s="145"/>
      <c r="CS248" s="145"/>
      <c r="CT248" s="145"/>
      <c r="CU248" s="145"/>
      <c r="CV248" s="145"/>
      <c r="CW248" s="145"/>
      <c r="CX248" s="145"/>
      <c r="CY248" s="145"/>
      <c r="CZ248" s="145"/>
      <c r="DA248" s="145"/>
      <c r="DB248" s="145"/>
      <c r="DC248" s="145"/>
      <c r="DD248" s="145"/>
      <c r="DE248" s="145"/>
      <c r="DF248" s="145"/>
      <c r="DG248" s="145"/>
      <c r="DH248" s="145"/>
      <c r="DI248" s="145"/>
      <c r="DJ248" s="145"/>
      <c r="DK248" s="145"/>
      <c r="DL248" s="145"/>
      <c r="DM248" s="145"/>
      <c r="DN248" s="145"/>
      <c r="DO248" s="145"/>
      <c r="DP248" s="145"/>
      <c r="DQ248" s="145"/>
      <c r="DR248" s="145"/>
      <c r="DS248" s="145"/>
      <c r="DT248" s="145"/>
      <c r="DU248" s="145"/>
      <c r="DV248" s="145"/>
      <c r="DW248" s="145"/>
      <c r="DX248" s="145"/>
      <c r="DY248" s="145"/>
      <c r="DZ248" s="145"/>
      <c r="EA248" s="145"/>
      <c r="EB248" s="145"/>
      <c r="EC248" s="145"/>
      <c r="ED248" s="145"/>
      <c r="EE248" s="145"/>
      <c r="EF248" s="145"/>
      <c r="EG248" s="145"/>
      <c r="EH248" s="145"/>
      <c r="EI248" s="145"/>
      <c r="EJ248" s="145"/>
      <c r="EK248" s="145"/>
      <c r="EL248" s="145"/>
      <c r="EM248" s="145"/>
      <c r="EN248" s="145"/>
      <c r="EO248" s="145"/>
      <c r="EP248" s="145"/>
      <c r="EQ248" s="145"/>
      <c r="ER248" s="145"/>
      <c r="ES248" s="145"/>
      <c r="ET248" s="145"/>
      <c r="EU248" s="145"/>
      <c r="EV248" s="145"/>
      <c r="EW248" s="145"/>
      <c r="EX248" s="145"/>
      <c r="EY248" s="145"/>
      <c r="EZ248" s="145"/>
      <c r="FA248" s="145"/>
      <c r="FB248" s="145"/>
      <c r="FC248" s="145"/>
      <c r="FD248" s="145"/>
      <c r="FE248" s="145"/>
      <c r="FF248" s="145"/>
      <c r="FG248" s="145"/>
      <c r="FH248" s="145"/>
      <c r="FI248" s="145"/>
      <c r="FJ248" s="145"/>
      <c r="FK248" s="145"/>
      <c r="FL248" s="145"/>
      <c r="FM248" s="145"/>
      <c r="FN248" s="145"/>
      <c r="FO248" s="145"/>
      <c r="FP248" s="145"/>
      <c r="FQ248" s="145"/>
      <c r="FR248" s="145"/>
      <c r="FS248" s="145"/>
      <c r="FT248" s="145"/>
      <c r="FU248" s="145"/>
      <c r="FV248" s="145"/>
      <c r="FW248" s="145"/>
      <c r="FX248" s="145"/>
      <c r="FY248" s="145"/>
      <c r="FZ248" s="145"/>
      <c r="GA248" s="145"/>
      <c r="GB248" s="145"/>
      <c r="GC248" s="145"/>
      <c r="GD248" s="145"/>
      <c r="GE248" s="145"/>
      <c r="GF248" s="145"/>
      <c r="GG248" s="145"/>
      <c r="GH248" s="145"/>
      <c r="GI248" s="145"/>
      <c r="GJ248" s="145"/>
      <c r="GK248" s="145"/>
      <c r="GL248" s="145"/>
      <c r="GM248" s="145"/>
      <c r="GN248" s="145"/>
      <c r="GO248" s="145"/>
      <c r="GP248" s="145"/>
      <c r="GQ248" s="145"/>
      <c r="GR248" s="145"/>
      <c r="GS248" s="145"/>
      <c r="GT248" s="145"/>
      <c r="GU248" s="145"/>
      <c r="GV248" s="145"/>
      <c r="GW248" s="145"/>
      <c r="GX248" s="145"/>
      <c r="GY248" s="145"/>
      <c r="GZ248" s="145"/>
      <c r="HA248" s="145"/>
      <c r="HB248" s="145"/>
      <c r="HC248" s="145"/>
      <c r="HD248" s="145"/>
      <c r="HE248" s="145"/>
    </row>
    <row r="249" spans="1:213" s="33" customFormat="1" ht="24" customHeight="1">
      <c r="A249" s="25" t="s">
        <v>349</v>
      </c>
      <c r="B249" s="26" t="s">
        <v>350</v>
      </c>
      <c r="C249" s="31">
        <v>240</v>
      </c>
      <c r="D249" s="77" t="s">
        <v>348</v>
      </c>
      <c r="E249" s="78"/>
      <c r="F249" s="31"/>
      <c r="G249" s="61"/>
      <c r="H249" s="145"/>
      <c r="I249"/>
      <c r="J249" s="145"/>
      <c r="K249" s="145"/>
      <c r="L249" s="145"/>
      <c r="M249" s="145"/>
      <c r="N249" s="145"/>
      <c r="O249" s="145"/>
      <c r="P249" s="145"/>
      <c r="Q249" s="145"/>
      <c r="R249" s="145"/>
      <c r="S249" s="145"/>
      <c r="T249" s="145"/>
      <c r="U249" s="145"/>
      <c r="V249" s="145"/>
      <c r="W249" s="145"/>
      <c r="X249" s="145"/>
      <c r="Y249" s="145"/>
      <c r="Z249" s="145"/>
      <c r="AA249" s="145"/>
      <c r="AB249" s="145"/>
      <c r="AC249" s="145"/>
      <c r="AD249" s="145"/>
      <c r="AE249" s="145"/>
      <c r="AF249" s="145"/>
      <c r="AG249" s="145"/>
      <c r="AH249" s="145"/>
      <c r="AI249" s="145"/>
      <c r="AJ249" s="145"/>
      <c r="AK249" s="145"/>
      <c r="AL249" s="145"/>
      <c r="AM249" s="145"/>
      <c r="AN249" s="145"/>
      <c r="AO249" s="145"/>
      <c r="AP249" s="145"/>
      <c r="AQ249" s="145"/>
      <c r="AR249" s="145"/>
      <c r="AS249" s="145"/>
      <c r="AT249" s="145"/>
      <c r="AU249" s="145"/>
      <c r="AV249" s="145"/>
      <c r="AW249" s="145"/>
      <c r="AX249" s="145"/>
      <c r="AY249" s="145"/>
      <c r="AZ249" s="145"/>
      <c r="BA249" s="145"/>
      <c r="BB249" s="145"/>
      <c r="BC249" s="145"/>
      <c r="BD249" s="145"/>
      <c r="BE249" s="145"/>
      <c r="BF249" s="145"/>
      <c r="BG249" s="145"/>
      <c r="BH249" s="145"/>
      <c r="BI249" s="145"/>
      <c r="BJ249" s="145"/>
      <c r="BK249" s="145"/>
      <c r="BL249" s="145"/>
      <c r="BM249" s="145"/>
      <c r="BN249" s="145"/>
      <c r="BO249" s="145"/>
      <c r="BP249" s="145"/>
      <c r="BQ249" s="145"/>
      <c r="BR249" s="145"/>
      <c r="BS249" s="145"/>
      <c r="BT249" s="145"/>
      <c r="BU249" s="145"/>
      <c r="BV249" s="145"/>
      <c r="BW249" s="145"/>
      <c r="BX249" s="145"/>
      <c r="BY249" s="145"/>
      <c r="BZ249" s="145"/>
      <c r="CA249" s="145"/>
      <c r="CB249" s="145"/>
      <c r="CC249" s="145"/>
      <c r="CD249" s="145"/>
      <c r="CE249" s="145"/>
      <c r="CF249" s="145"/>
      <c r="CG249" s="145"/>
      <c r="CH249" s="145"/>
      <c r="CI249" s="145"/>
      <c r="CJ249" s="145"/>
      <c r="CK249" s="145"/>
      <c r="CL249" s="145"/>
      <c r="CM249" s="145"/>
      <c r="CN249" s="145"/>
      <c r="CO249" s="145"/>
      <c r="CP249" s="145"/>
      <c r="CQ249" s="145"/>
      <c r="CR249" s="145"/>
      <c r="CS249" s="145"/>
      <c r="CT249" s="145"/>
      <c r="CU249" s="145"/>
      <c r="CV249" s="145"/>
      <c r="CW249" s="145"/>
      <c r="CX249" s="145"/>
      <c r="CY249" s="145"/>
      <c r="CZ249" s="145"/>
      <c r="DA249" s="145"/>
      <c r="DB249" s="145"/>
      <c r="DC249" s="145"/>
      <c r="DD249" s="145"/>
      <c r="DE249" s="145"/>
      <c r="DF249" s="145"/>
      <c r="DG249" s="145"/>
      <c r="DH249" s="145"/>
      <c r="DI249" s="145"/>
      <c r="DJ249" s="145"/>
      <c r="DK249" s="145"/>
      <c r="DL249" s="145"/>
      <c r="DM249" s="145"/>
      <c r="DN249" s="145"/>
      <c r="DO249" s="145"/>
      <c r="DP249" s="145"/>
      <c r="DQ249" s="145"/>
      <c r="DR249" s="145"/>
      <c r="DS249" s="145"/>
      <c r="DT249" s="145"/>
      <c r="DU249" s="145"/>
      <c r="DV249" s="145"/>
      <c r="DW249" s="145"/>
      <c r="DX249" s="145"/>
      <c r="DY249" s="145"/>
      <c r="DZ249" s="145"/>
      <c r="EA249" s="145"/>
      <c r="EB249" s="145"/>
      <c r="EC249" s="145"/>
      <c r="ED249" s="145"/>
      <c r="EE249" s="145"/>
      <c r="EF249" s="145"/>
      <c r="EG249" s="145"/>
      <c r="EH249" s="145"/>
      <c r="EI249" s="145"/>
      <c r="EJ249" s="145"/>
      <c r="EK249" s="145"/>
      <c r="EL249" s="145"/>
      <c r="EM249" s="145"/>
      <c r="EN249" s="145"/>
      <c r="EO249" s="145"/>
      <c r="EP249" s="145"/>
      <c r="EQ249" s="145"/>
      <c r="ER249" s="145"/>
      <c r="ES249" s="145"/>
      <c r="ET249" s="145"/>
      <c r="EU249" s="145"/>
      <c r="EV249" s="145"/>
      <c r="EW249" s="145"/>
      <c r="EX249" s="145"/>
      <c r="EY249" s="145"/>
      <c r="EZ249" s="145"/>
      <c r="FA249" s="145"/>
      <c r="FB249" s="145"/>
      <c r="FC249" s="145"/>
      <c r="FD249" s="145"/>
      <c r="FE249" s="145"/>
      <c r="FF249" s="145"/>
      <c r="FG249" s="145"/>
      <c r="FH249" s="145"/>
      <c r="FI249" s="145"/>
      <c r="FJ249" s="145"/>
      <c r="FK249" s="145"/>
      <c r="FL249" s="145"/>
      <c r="FM249" s="145"/>
      <c r="FN249" s="145"/>
      <c r="FO249" s="145"/>
      <c r="FP249" s="145"/>
      <c r="FQ249" s="145"/>
      <c r="FR249" s="145"/>
      <c r="FS249" s="145"/>
      <c r="FT249" s="145"/>
      <c r="FU249" s="145"/>
      <c r="FV249" s="145"/>
      <c r="FW249" s="145"/>
      <c r="FX249" s="145"/>
      <c r="FY249" s="145"/>
      <c r="FZ249" s="145"/>
      <c r="GA249" s="145"/>
      <c r="GB249" s="145"/>
      <c r="GC249" s="145"/>
      <c r="GD249" s="145"/>
      <c r="GE249" s="145"/>
      <c r="GF249" s="145"/>
      <c r="GG249" s="145"/>
      <c r="GH249" s="145"/>
      <c r="GI249" s="145"/>
      <c r="GJ249" s="145"/>
      <c r="GK249" s="145"/>
      <c r="GL249" s="145"/>
      <c r="GM249" s="145"/>
      <c r="GN249" s="145"/>
      <c r="GO249" s="145"/>
      <c r="GP249" s="145"/>
      <c r="GQ249" s="145"/>
      <c r="GR249" s="145"/>
      <c r="GS249" s="145"/>
      <c r="GT249" s="145"/>
      <c r="GU249" s="145"/>
      <c r="GV249" s="145"/>
      <c r="GW249" s="145"/>
      <c r="GX249" s="145"/>
      <c r="GY249" s="145"/>
      <c r="GZ249" s="145"/>
      <c r="HA249" s="145"/>
      <c r="HB249" s="145"/>
      <c r="HC249" s="145"/>
      <c r="HD249" s="145"/>
      <c r="HE249" s="145"/>
    </row>
    <row r="250" spans="1:213" s="33" customFormat="1" ht="24" customHeight="1">
      <c r="A250" s="25" t="s">
        <v>351</v>
      </c>
      <c r="B250" s="26" t="s">
        <v>352</v>
      </c>
      <c r="C250" s="31">
        <v>24</v>
      </c>
      <c r="D250" s="77" t="s">
        <v>8</v>
      </c>
      <c r="E250" s="78"/>
      <c r="F250" s="31"/>
      <c r="G250" s="61"/>
      <c r="H250" s="145"/>
      <c r="I250"/>
      <c r="J250" s="145"/>
      <c r="K250" s="145"/>
      <c r="L250" s="145"/>
      <c r="M250" s="145"/>
      <c r="N250" s="145"/>
      <c r="O250" s="145"/>
      <c r="P250" s="145"/>
      <c r="Q250" s="145"/>
      <c r="R250" s="145"/>
      <c r="S250" s="145"/>
      <c r="T250" s="145"/>
      <c r="U250" s="145"/>
      <c r="V250" s="145"/>
      <c r="W250" s="145"/>
      <c r="X250" s="145"/>
      <c r="Y250" s="145"/>
      <c r="Z250" s="145"/>
      <c r="AA250" s="145"/>
      <c r="AB250" s="145"/>
      <c r="AC250" s="145"/>
      <c r="AD250" s="145"/>
      <c r="AE250" s="145"/>
      <c r="AF250" s="145"/>
      <c r="AG250" s="145"/>
      <c r="AH250" s="145"/>
      <c r="AI250" s="145"/>
      <c r="AJ250" s="145"/>
      <c r="AK250" s="145"/>
      <c r="AL250" s="145"/>
      <c r="AM250" s="145"/>
      <c r="AN250" s="145"/>
      <c r="AO250" s="145"/>
      <c r="AP250" s="145"/>
      <c r="AQ250" s="145"/>
      <c r="AR250" s="145"/>
      <c r="AS250" s="145"/>
      <c r="AT250" s="145"/>
      <c r="AU250" s="145"/>
      <c r="AV250" s="145"/>
      <c r="AW250" s="145"/>
      <c r="AX250" s="145"/>
      <c r="AY250" s="145"/>
      <c r="AZ250" s="145"/>
      <c r="BA250" s="145"/>
      <c r="BB250" s="145"/>
      <c r="BC250" s="145"/>
      <c r="BD250" s="145"/>
      <c r="BE250" s="145"/>
      <c r="BF250" s="145"/>
      <c r="BG250" s="145"/>
      <c r="BH250" s="145"/>
      <c r="BI250" s="145"/>
      <c r="BJ250" s="145"/>
      <c r="BK250" s="145"/>
      <c r="BL250" s="145"/>
      <c r="BM250" s="145"/>
      <c r="BN250" s="145"/>
      <c r="BO250" s="145"/>
      <c r="BP250" s="145"/>
      <c r="BQ250" s="145"/>
      <c r="BR250" s="145"/>
      <c r="BS250" s="145"/>
      <c r="BT250" s="145"/>
      <c r="BU250" s="145"/>
      <c r="BV250" s="145"/>
      <c r="BW250" s="145"/>
      <c r="BX250" s="145"/>
      <c r="BY250" s="145"/>
      <c r="BZ250" s="145"/>
      <c r="CA250" s="145"/>
      <c r="CB250" s="145"/>
      <c r="CC250" s="145"/>
      <c r="CD250" s="145"/>
      <c r="CE250" s="145"/>
      <c r="CF250" s="145"/>
      <c r="CG250" s="145"/>
      <c r="CH250" s="145"/>
      <c r="CI250" s="145"/>
      <c r="CJ250" s="145"/>
      <c r="CK250" s="145"/>
      <c r="CL250" s="145"/>
      <c r="CM250" s="145"/>
      <c r="CN250" s="145"/>
      <c r="CO250" s="145"/>
      <c r="CP250" s="145"/>
      <c r="CQ250" s="145"/>
      <c r="CR250" s="145"/>
      <c r="CS250" s="145"/>
      <c r="CT250" s="145"/>
      <c r="CU250" s="145"/>
      <c r="CV250" s="145"/>
      <c r="CW250" s="145"/>
      <c r="CX250" s="145"/>
      <c r="CY250" s="145"/>
      <c r="CZ250" s="145"/>
      <c r="DA250" s="145"/>
      <c r="DB250" s="145"/>
      <c r="DC250" s="145"/>
      <c r="DD250" s="145"/>
      <c r="DE250" s="145"/>
      <c r="DF250" s="145"/>
      <c r="DG250" s="145"/>
      <c r="DH250" s="145"/>
      <c r="DI250" s="145"/>
      <c r="DJ250" s="145"/>
      <c r="DK250" s="145"/>
      <c r="DL250" s="145"/>
      <c r="DM250" s="145"/>
      <c r="DN250" s="145"/>
      <c r="DO250" s="145"/>
      <c r="DP250" s="145"/>
      <c r="DQ250" s="145"/>
      <c r="DR250" s="145"/>
      <c r="DS250" s="145"/>
      <c r="DT250" s="145"/>
      <c r="DU250" s="145"/>
      <c r="DV250" s="145"/>
      <c r="DW250" s="145"/>
      <c r="DX250" s="145"/>
      <c r="DY250" s="145"/>
      <c r="DZ250" s="145"/>
      <c r="EA250" s="145"/>
      <c r="EB250" s="145"/>
      <c r="EC250" s="145"/>
      <c r="ED250" s="145"/>
      <c r="EE250" s="145"/>
      <c r="EF250" s="145"/>
      <c r="EG250" s="145"/>
      <c r="EH250" s="145"/>
      <c r="EI250" s="145"/>
      <c r="EJ250" s="145"/>
      <c r="EK250" s="145"/>
      <c r="EL250" s="145"/>
      <c r="EM250" s="145"/>
      <c r="EN250" s="145"/>
      <c r="EO250" s="145"/>
      <c r="EP250" s="145"/>
      <c r="EQ250" s="145"/>
      <c r="ER250" s="145"/>
      <c r="ES250" s="145"/>
      <c r="ET250" s="145"/>
      <c r="EU250" s="145"/>
      <c r="EV250" s="145"/>
      <c r="EW250" s="145"/>
      <c r="EX250" s="145"/>
      <c r="EY250" s="145"/>
      <c r="EZ250" s="145"/>
      <c r="FA250" s="145"/>
      <c r="FB250" s="145"/>
      <c r="FC250" s="145"/>
      <c r="FD250" s="145"/>
      <c r="FE250" s="145"/>
      <c r="FF250" s="145"/>
      <c r="FG250" s="145"/>
      <c r="FH250" s="145"/>
      <c r="FI250" s="145"/>
      <c r="FJ250" s="145"/>
      <c r="FK250" s="145"/>
      <c r="FL250" s="145"/>
      <c r="FM250" s="145"/>
      <c r="FN250" s="145"/>
      <c r="FO250" s="145"/>
      <c r="FP250" s="145"/>
      <c r="FQ250" s="145"/>
      <c r="FR250" s="145"/>
      <c r="FS250" s="145"/>
      <c r="FT250" s="145"/>
      <c r="FU250" s="145"/>
      <c r="FV250" s="145"/>
      <c r="FW250" s="145"/>
      <c r="FX250" s="145"/>
      <c r="FY250" s="145"/>
      <c r="FZ250" s="145"/>
      <c r="GA250" s="145"/>
      <c r="GB250" s="145"/>
      <c r="GC250" s="145"/>
      <c r="GD250" s="145"/>
      <c r="GE250" s="145"/>
      <c r="GF250" s="145"/>
      <c r="GG250" s="145"/>
      <c r="GH250" s="145"/>
      <c r="GI250" s="145"/>
      <c r="GJ250" s="145"/>
      <c r="GK250" s="145"/>
      <c r="GL250" s="145"/>
      <c r="GM250" s="145"/>
      <c r="GN250" s="145"/>
      <c r="GO250" s="145"/>
      <c r="GP250" s="145"/>
      <c r="GQ250" s="145"/>
      <c r="GR250" s="145"/>
      <c r="GS250" s="145"/>
      <c r="GT250" s="145"/>
      <c r="GU250" s="145"/>
      <c r="GV250" s="145"/>
      <c r="GW250" s="145"/>
      <c r="GX250" s="145"/>
      <c r="GY250" s="145"/>
      <c r="GZ250" s="145"/>
      <c r="HA250" s="145"/>
      <c r="HB250" s="145"/>
      <c r="HC250" s="145"/>
      <c r="HD250" s="145"/>
      <c r="HE250" s="145"/>
    </row>
    <row r="251" spans="1:213" s="33" customFormat="1" ht="24" customHeight="1">
      <c r="A251" s="25" t="s">
        <v>353</v>
      </c>
      <c r="B251" s="26" t="s">
        <v>354</v>
      </c>
      <c r="C251" s="31">
        <v>1</v>
      </c>
      <c r="D251" s="77" t="s">
        <v>8</v>
      </c>
      <c r="E251" s="78"/>
      <c r="F251" s="31"/>
      <c r="G251" s="61"/>
      <c r="H251" s="145"/>
      <c r="I251"/>
      <c r="J251" s="145"/>
      <c r="K251" s="145"/>
      <c r="L251" s="145"/>
      <c r="M251" s="145"/>
      <c r="N251" s="145"/>
      <c r="O251" s="145"/>
      <c r="P251" s="145"/>
      <c r="Q251" s="145"/>
      <c r="R251" s="145"/>
      <c r="S251" s="145"/>
      <c r="T251" s="145"/>
      <c r="U251" s="145"/>
      <c r="V251" s="145"/>
      <c r="W251" s="145"/>
      <c r="X251" s="145"/>
      <c r="Y251" s="145"/>
      <c r="Z251" s="145"/>
      <c r="AA251" s="145"/>
      <c r="AB251" s="145"/>
      <c r="AC251" s="145"/>
      <c r="AD251" s="145"/>
      <c r="AE251" s="145"/>
      <c r="AF251" s="145"/>
      <c r="AG251" s="145"/>
      <c r="AH251" s="145"/>
      <c r="AI251" s="145"/>
      <c r="AJ251" s="145"/>
      <c r="AK251" s="145"/>
      <c r="AL251" s="145"/>
      <c r="AM251" s="145"/>
      <c r="AN251" s="145"/>
      <c r="AO251" s="145"/>
      <c r="AP251" s="145"/>
      <c r="AQ251" s="145"/>
      <c r="AR251" s="145"/>
      <c r="AS251" s="145"/>
      <c r="AT251" s="145"/>
      <c r="AU251" s="145"/>
      <c r="AV251" s="145"/>
      <c r="AW251" s="145"/>
      <c r="AX251" s="145"/>
      <c r="AY251" s="145"/>
      <c r="AZ251" s="145"/>
      <c r="BA251" s="145"/>
      <c r="BB251" s="145"/>
      <c r="BC251" s="145"/>
      <c r="BD251" s="145"/>
      <c r="BE251" s="145"/>
      <c r="BF251" s="145"/>
      <c r="BG251" s="145"/>
      <c r="BH251" s="145"/>
      <c r="BI251" s="145"/>
      <c r="BJ251" s="145"/>
      <c r="BK251" s="145"/>
      <c r="BL251" s="145"/>
      <c r="BM251" s="145"/>
      <c r="BN251" s="145"/>
      <c r="BO251" s="145"/>
      <c r="BP251" s="145"/>
      <c r="BQ251" s="145"/>
      <c r="BR251" s="145"/>
      <c r="BS251" s="145"/>
      <c r="BT251" s="145"/>
      <c r="BU251" s="145"/>
      <c r="BV251" s="145"/>
      <c r="BW251" s="145"/>
      <c r="BX251" s="145"/>
      <c r="BY251" s="145"/>
      <c r="BZ251" s="145"/>
      <c r="CA251" s="145"/>
      <c r="CB251" s="145"/>
      <c r="CC251" s="145"/>
      <c r="CD251" s="145"/>
      <c r="CE251" s="145"/>
      <c r="CF251" s="145"/>
      <c r="CG251" s="145"/>
      <c r="CH251" s="145"/>
      <c r="CI251" s="145"/>
      <c r="CJ251" s="145"/>
      <c r="CK251" s="145"/>
      <c r="CL251" s="145"/>
      <c r="CM251" s="145"/>
      <c r="CN251" s="145"/>
      <c r="CO251" s="145"/>
      <c r="CP251" s="145"/>
      <c r="CQ251" s="145"/>
      <c r="CR251" s="145"/>
      <c r="CS251" s="145"/>
      <c r="CT251" s="145"/>
      <c r="CU251" s="145"/>
      <c r="CV251" s="145"/>
      <c r="CW251" s="145"/>
      <c r="CX251" s="145"/>
      <c r="CY251" s="145"/>
      <c r="CZ251" s="145"/>
      <c r="DA251" s="145"/>
      <c r="DB251" s="145"/>
      <c r="DC251" s="145"/>
      <c r="DD251" s="145"/>
      <c r="DE251" s="145"/>
      <c r="DF251" s="145"/>
      <c r="DG251" s="145"/>
      <c r="DH251" s="145"/>
      <c r="DI251" s="145"/>
      <c r="DJ251" s="145"/>
      <c r="DK251" s="145"/>
      <c r="DL251" s="145"/>
      <c r="DM251" s="145"/>
      <c r="DN251" s="145"/>
      <c r="DO251" s="145"/>
      <c r="DP251" s="145"/>
      <c r="DQ251" s="145"/>
      <c r="DR251" s="145"/>
      <c r="DS251" s="145"/>
      <c r="DT251" s="145"/>
      <c r="DU251" s="145"/>
      <c r="DV251" s="145"/>
      <c r="DW251" s="145"/>
      <c r="DX251" s="145"/>
      <c r="DY251" s="145"/>
      <c r="DZ251" s="145"/>
      <c r="EA251" s="145"/>
      <c r="EB251" s="145"/>
      <c r="EC251" s="145"/>
      <c r="ED251" s="145"/>
      <c r="EE251" s="145"/>
      <c r="EF251" s="145"/>
      <c r="EG251" s="145"/>
      <c r="EH251" s="145"/>
      <c r="EI251" s="145"/>
      <c r="EJ251" s="145"/>
      <c r="EK251" s="145"/>
      <c r="EL251" s="145"/>
      <c r="EM251" s="145"/>
      <c r="EN251" s="145"/>
      <c r="EO251" s="145"/>
      <c r="EP251" s="145"/>
      <c r="EQ251" s="145"/>
      <c r="ER251" s="145"/>
      <c r="ES251" s="145"/>
      <c r="ET251" s="145"/>
      <c r="EU251" s="145"/>
      <c r="EV251" s="145"/>
      <c r="EW251" s="145"/>
      <c r="EX251" s="145"/>
      <c r="EY251" s="145"/>
      <c r="EZ251" s="145"/>
      <c r="FA251" s="145"/>
      <c r="FB251" s="145"/>
      <c r="FC251" s="145"/>
      <c r="FD251" s="145"/>
      <c r="FE251" s="145"/>
      <c r="FF251" s="145"/>
      <c r="FG251" s="145"/>
      <c r="FH251" s="145"/>
      <c r="FI251" s="145"/>
      <c r="FJ251" s="145"/>
      <c r="FK251" s="145"/>
      <c r="FL251" s="145"/>
      <c r="FM251" s="145"/>
      <c r="FN251" s="145"/>
      <c r="FO251" s="145"/>
      <c r="FP251" s="145"/>
      <c r="FQ251" s="145"/>
      <c r="FR251" s="145"/>
      <c r="FS251" s="145"/>
      <c r="FT251" s="145"/>
      <c r="FU251" s="145"/>
      <c r="FV251" s="145"/>
      <c r="FW251" s="145"/>
      <c r="FX251" s="145"/>
      <c r="FY251" s="145"/>
      <c r="FZ251" s="145"/>
      <c r="GA251" s="145"/>
      <c r="GB251" s="145"/>
      <c r="GC251" s="145"/>
      <c r="GD251" s="145"/>
      <c r="GE251" s="145"/>
      <c r="GF251" s="145"/>
      <c r="GG251" s="145"/>
      <c r="GH251" s="145"/>
      <c r="GI251" s="145"/>
      <c r="GJ251" s="145"/>
      <c r="GK251" s="145"/>
      <c r="GL251" s="145"/>
      <c r="GM251" s="145"/>
      <c r="GN251" s="145"/>
      <c r="GO251" s="145"/>
      <c r="GP251" s="145"/>
      <c r="GQ251" s="145"/>
      <c r="GR251" s="145"/>
      <c r="GS251" s="145"/>
      <c r="GT251" s="145"/>
      <c r="GU251" s="145"/>
      <c r="GV251" s="145"/>
      <c r="GW251" s="145"/>
      <c r="GX251" s="145"/>
      <c r="GY251" s="145"/>
      <c r="GZ251" s="145"/>
      <c r="HA251" s="145"/>
      <c r="HB251" s="145"/>
      <c r="HC251" s="145"/>
      <c r="HD251" s="145"/>
      <c r="HE251" s="145"/>
    </row>
    <row r="252" spans="1:213" s="33" customFormat="1" ht="24" customHeight="1">
      <c r="A252" s="25" t="s">
        <v>355</v>
      </c>
      <c r="B252" s="26" t="s">
        <v>356</v>
      </c>
      <c r="C252" s="31">
        <v>1</v>
      </c>
      <c r="D252" s="77" t="s">
        <v>8</v>
      </c>
      <c r="E252" s="78"/>
      <c r="F252" s="31"/>
      <c r="G252" s="61"/>
      <c r="H252" s="145"/>
      <c r="I252"/>
      <c r="J252" s="145"/>
      <c r="K252" s="145"/>
      <c r="L252" s="145"/>
      <c r="M252" s="145"/>
      <c r="N252" s="145"/>
      <c r="O252" s="145"/>
      <c r="P252" s="145"/>
      <c r="Q252" s="145"/>
      <c r="R252" s="145"/>
      <c r="S252" s="145"/>
      <c r="T252" s="145"/>
      <c r="U252" s="145"/>
      <c r="V252" s="145"/>
      <c r="W252" s="145"/>
      <c r="X252" s="145"/>
      <c r="Y252" s="145"/>
      <c r="Z252" s="145"/>
      <c r="AA252" s="145"/>
      <c r="AB252" s="145"/>
      <c r="AC252" s="145"/>
      <c r="AD252" s="145"/>
      <c r="AE252" s="145"/>
      <c r="AF252" s="145"/>
      <c r="AG252" s="145"/>
      <c r="AH252" s="145"/>
      <c r="AI252" s="145"/>
      <c r="AJ252" s="145"/>
      <c r="AK252" s="145"/>
      <c r="AL252" s="145"/>
      <c r="AM252" s="145"/>
      <c r="AN252" s="145"/>
      <c r="AO252" s="145"/>
      <c r="AP252" s="145"/>
      <c r="AQ252" s="145"/>
      <c r="AR252" s="145"/>
      <c r="AS252" s="145"/>
      <c r="AT252" s="145"/>
      <c r="AU252" s="145"/>
      <c r="AV252" s="145"/>
      <c r="AW252" s="145"/>
      <c r="AX252" s="145"/>
      <c r="AY252" s="145"/>
      <c r="AZ252" s="145"/>
      <c r="BA252" s="145"/>
      <c r="BB252" s="145"/>
      <c r="BC252" s="145"/>
      <c r="BD252" s="145"/>
      <c r="BE252" s="145"/>
      <c r="BF252" s="145"/>
      <c r="BG252" s="145"/>
      <c r="BH252" s="145"/>
      <c r="BI252" s="145"/>
      <c r="BJ252" s="145"/>
      <c r="BK252" s="145"/>
      <c r="BL252" s="145"/>
      <c r="BM252" s="145"/>
      <c r="BN252" s="145"/>
      <c r="BO252" s="145"/>
      <c r="BP252" s="145"/>
      <c r="BQ252" s="145"/>
      <c r="BR252" s="145"/>
      <c r="BS252" s="145"/>
      <c r="BT252" s="145"/>
      <c r="BU252" s="145"/>
      <c r="BV252" s="145"/>
      <c r="BW252" s="145"/>
      <c r="BX252" s="145"/>
      <c r="BY252" s="145"/>
      <c r="BZ252" s="145"/>
      <c r="CA252" s="145"/>
      <c r="CB252" s="145"/>
      <c r="CC252" s="145"/>
      <c r="CD252" s="145"/>
      <c r="CE252" s="145"/>
      <c r="CF252" s="145"/>
      <c r="CG252" s="145"/>
      <c r="CH252" s="145"/>
      <c r="CI252" s="145"/>
      <c r="CJ252" s="145"/>
      <c r="CK252" s="145"/>
      <c r="CL252" s="145"/>
      <c r="CM252" s="145"/>
      <c r="CN252" s="145"/>
      <c r="CO252" s="145"/>
      <c r="CP252" s="145"/>
      <c r="CQ252" s="145"/>
      <c r="CR252" s="145"/>
      <c r="CS252" s="145"/>
      <c r="CT252" s="145"/>
      <c r="CU252" s="145"/>
      <c r="CV252" s="145"/>
      <c r="CW252" s="145"/>
      <c r="CX252" s="145"/>
      <c r="CY252" s="145"/>
      <c r="CZ252" s="145"/>
      <c r="DA252" s="145"/>
      <c r="DB252" s="145"/>
      <c r="DC252" s="145"/>
      <c r="DD252" s="145"/>
      <c r="DE252" s="145"/>
      <c r="DF252" s="145"/>
      <c r="DG252" s="145"/>
      <c r="DH252" s="145"/>
      <c r="DI252" s="145"/>
      <c r="DJ252" s="145"/>
      <c r="DK252" s="145"/>
      <c r="DL252" s="145"/>
      <c r="DM252" s="145"/>
      <c r="DN252" s="145"/>
      <c r="DO252" s="145"/>
      <c r="DP252" s="145"/>
      <c r="DQ252" s="145"/>
      <c r="DR252" s="145"/>
      <c r="DS252" s="145"/>
      <c r="DT252" s="145"/>
      <c r="DU252" s="145"/>
      <c r="DV252" s="145"/>
      <c r="DW252" s="145"/>
      <c r="DX252" s="145"/>
      <c r="DY252" s="145"/>
      <c r="DZ252" s="145"/>
      <c r="EA252" s="145"/>
      <c r="EB252" s="145"/>
      <c r="EC252" s="145"/>
      <c r="ED252" s="145"/>
      <c r="EE252" s="145"/>
      <c r="EF252" s="145"/>
      <c r="EG252" s="145"/>
      <c r="EH252" s="145"/>
      <c r="EI252" s="145"/>
      <c r="EJ252" s="145"/>
      <c r="EK252" s="145"/>
      <c r="EL252" s="145"/>
      <c r="EM252" s="145"/>
      <c r="EN252" s="145"/>
      <c r="EO252" s="145"/>
      <c r="EP252" s="145"/>
      <c r="EQ252" s="145"/>
      <c r="ER252" s="145"/>
      <c r="ES252" s="145"/>
      <c r="ET252" s="145"/>
      <c r="EU252" s="145"/>
      <c r="EV252" s="145"/>
      <c r="EW252" s="145"/>
      <c r="EX252" s="145"/>
      <c r="EY252" s="145"/>
      <c r="EZ252" s="145"/>
      <c r="FA252" s="145"/>
      <c r="FB252" s="145"/>
      <c r="FC252" s="145"/>
      <c r="FD252" s="145"/>
      <c r="FE252" s="145"/>
      <c r="FF252" s="145"/>
      <c r="FG252" s="145"/>
      <c r="FH252" s="145"/>
      <c r="FI252" s="145"/>
      <c r="FJ252" s="145"/>
      <c r="FK252" s="145"/>
      <c r="FL252" s="145"/>
      <c r="FM252" s="145"/>
      <c r="FN252" s="145"/>
      <c r="FO252" s="145"/>
      <c r="FP252" s="145"/>
      <c r="FQ252" s="145"/>
      <c r="FR252" s="145"/>
      <c r="FS252" s="145"/>
      <c r="FT252" s="145"/>
      <c r="FU252" s="145"/>
      <c r="FV252" s="145"/>
      <c r="FW252" s="145"/>
      <c r="FX252" s="145"/>
      <c r="FY252" s="145"/>
      <c r="FZ252" s="145"/>
      <c r="GA252" s="145"/>
      <c r="GB252" s="145"/>
      <c r="GC252" s="145"/>
      <c r="GD252" s="145"/>
      <c r="GE252" s="145"/>
      <c r="GF252" s="145"/>
      <c r="GG252" s="145"/>
      <c r="GH252" s="145"/>
      <c r="GI252" s="145"/>
      <c r="GJ252" s="145"/>
      <c r="GK252" s="145"/>
      <c r="GL252" s="145"/>
      <c r="GM252" s="145"/>
      <c r="GN252" s="145"/>
      <c r="GO252" s="145"/>
      <c r="GP252" s="145"/>
      <c r="GQ252" s="145"/>
      <c r="GR252" s="145"/>
      <c r="GS252" s="145"/>
      <c r="GT252" s="145"/>
      <c r="GU252" s="145"/>
      <c r="GV252" s="145"/>
      <c r="GW252" s="145"/>
      <c r="GX252" s="145"/>
      <c r="GY252" s="145"/>
      <c r="GZ252" s="145"/>
      <c r="HA252" s="145"/>
      <c r="HB252" s="145"/>
      <c r="HC252" s="145"/>
      <c r="HD252" s="145"/>
      <c r="HE252" s="145"/>
    </row>
    <row r="253" spans="1:213" s="33" customFormat="1" ht="24" customHeight="1">
      <c r="A253" s="25" t="s">
        <v>357</v>
      </c>
      <c r="B253" s="26" t="s">
        <v>358</v>
      </c>
      <c r="C253" s="31">
        <v>1</v>
      </c>
      <c r="D253" s="77" t="s">
        <v>8</v>
      </c>
      <c r="E253" s="78"/>
      <c r="F253" s="31"/>
      <c r="G253" s="61"/>
      <c r="H253" s="145"/>
      <c r="I253"/>
      <c r="J253" s="145"/>
      <c r="K253" s="145"/>
      <c r="L253" s="145"/>
      <c r="M253" s="145"/>
      <c r="N253" s="145"/>
      <c r="O253" s="145"/>
      <c r="P253" s="145"/>
      <c r="Q253" s="145"/>
      <c r="R253" s="145"/>
      <c r="S253" s="145"/>
      <c r="T253" s="145"/>
      <c r="U253" s="145"/>
      <c r="V253" s="145"/>
      <c r="W253" s="145"/>
      <c r="X253" s="145"/>
      <c r="Y253" s="145"/>
      <c r="Z253" s="145"/>
      <c r="AA253" s="145"/>
      <c r="AB253" s="145"/>
      <c r="AC253" s="145"/>
      <c r="AD253" s="145"/>
      <c r="AE253" s="145"/>
      <c r="AF253" s="145"/>
      <c r="AG253" s="145"/>
      <c r="AH253" s="145"/>
      <c r="AI253" s="145"/>
      <c r="AJ253" s="145"/>
      <c r="AK253" s="145"/>
      <c r="AL253" s="145"/>
      <c r="AM253" s="145"/>
      <c r="AN253" s="145"/>
      <c r="AO253" s="145"/>
      <c r="AP253" s="145"/>
      <c r="AQ253" s="145"/>
      <c r="AR253" s="145"/>
      <c r="AS253" s="145"/>
      <c r="AT253" s="145"/>
      <c r="AU253" s="145"/>
      <c r="AV253" s="145"/>
      <c r="AW253" s="145"/>
      <c r="AX253" s="145"/>
      <c r="AY253" s="145"/>
      <c r="AZ253" s="145"/>
      <c r="BA253" s="145"/>
      <c r="BB253" s="145"/>
      <c r="BC253" s="145"/>
      <c r="BD253" s="145"/>
      <c r="BE253" s="145"/>
      <c r="BF253" s="145"/>
      <c r="BG253" s="145"/>
      <c r="BH253" s="145"/>
      <c r="BI253" s="145"/>
      <c r="BJ253" s="145"/>
      <c r="BK253" s="145"/>
      <c r="BL253" s="145"/>
      <c r="BM253" s="145"/>
      <c r="BN253" s="145"/>
      <c r="BO253" s="145"/>
      <c r="BP253" s="145"/>
      <c r="BQ253" s="145"/>
      <c r="BR253" s="145"/>
      <c r="BS253" s="145"/>
      <c r="BT253" s="145"/>
      <c r="BU253" s="145"/>
      <c r="BV253" s="145"/>
      <c r="BW253" s="145"/>
      <c r="BX253" s="145"/>
      <c r="BY253" s="145"/>
      <c r="BZ253" s="145"/>
      <c r="CA253" s="145"/>
      <c r="CB253" s="145"/>
      <c r="CC253" s="145"/>
      <c r="CD253" s="145"/>
      <c r="CE253" s="145"/>
      <c r="CF253" s="145"/>
      <c r="CG253" s="145"/>
      <c r="CH253" s="145"/>
      <c r="CI253" s="145"/>
      <c r="CJ253" s="145"/>
      <c r="CK253" s="145"/>
      <c r="CL253" s="145"/>
      <c r="CM253" s="145"/>
      <c r="CN253" s="145"/>
      <c r="CO253" s="145"/>
      <c r="CP253" s="145"/>
      <c r="CQ253" s="145"/>
      <c r="CR253" s="145"/>
      <c r="CS253" s="145"/>
      <c r="CT253" s="145"/>
      <c r="CU253" s="145"/>
      <c r="CV253" s="145"/>
      <c r="CW253" s="145"/>
      <c r="CX253" s="145"/>
      <c r="CY253" s="145"/>
      <c r="CZ253" s="145"/>
      <c r="DA253" s="145"/>
      <c r="DB253" s="145"/>
      <c r="DC253" s="145"/>
      <c r="DD253" s="145"/>
      <c r="DE253" s="145"/>
      <c r="DF253" s="145"/>
      <c r="DG253" s="145"/>
      <c r="DH253" s="145"/>
      <c r="DI253" s="145"/>
      <c r="DJ253" s="145"/>
      <c r="DK253" s="145"/>
      <c r="DL253" s="145"/>
      <c r="DM253" s="145"/>
      <c r="DN253" s="145"/>
      <c r="DO253" s="145"/>
      <c r="DP253" s="145"/>
      <c r="DQ253" s="145"/>
      <c r="DR253" s="145"/>
      <c r="DS253" s="145"/>
      <c r="DT253" s="145"/>
      <c r="DU253" s="145"/>
      <c r="DV253" s="145"/>
      <c r="DW253" s="145"/>
      <c r="DX253" s="145"/>
      <c r="DY253" s="145"/>
      <c r="DZ253" s="145"/>
      <c r="EA253" s="145"/>
      <c r="EB253" s="145"/>
      <c r="EC253" s="145"/>
      <c r="ED253" s="145"/>
      <c r="EE253" s="145"/>
      <c r="EF253" s="145"/>
      <c r="EG253" s="145"/>
      <c r="EH253" s="145"/>
      <c r="EI253" s="145"/>
      <c r="EJ253" s="145"/>
      <c r="EK253" s="145"/>
      <c r="EL253" s="145"/>
      <c r="EM253" s="145"/>
      <c r="EN253" s="145"/>
      <c r="EO253" s="145"/>
      <c r="EP253" s="145"/>
      <c r="EQ253" s="145"/>
      <c r="ER253" s="145"/>
      <c r="ES253" s="145"/>
      <c r="ET253" s="145"/>
      <c r="EU253" s="145"/>
      <c r="EV253" s="145"/>
      <c r="EW253" s="145"/>
      <c r="EX253" s="145"/>
      <c r="EY253" s="145"/>
      <c r="EZ253" s="145"/>
      <c r="FA253" s="145"/>
      <c r="FB253" s="145"/>
      <c r="FC253" s="145"/>
      <c r="FD253" s="145"/>
      <c r="FE253" s="145"/>
      <c r="FF253" s="145"/>
      <c r="FG253" s="145"/>
      <c r="FH253" s="145"/>
      <c r="FI253" s="145"/>
      <c r="FJ253" s="145"/>
      <c r="FK253" s="145"/>
      <c r="FL253" s="145"/>
      <c r="FM253" s="145"/>
      <c r="FN253" s="145"/>
      <c r="FO253" s="145"/>
      <c r="FP253" s="145"/>
      <c r="FQ253" s="145"/>
      <c r="FR253" s="145"/>
      <c r="FS253" s="145"/>
      <c r="FT253" s="145"/>
      <c r="FU253" s="145"/>
      <c r="FV253" s="145"/>
      <c r="FW253" s="145"/>
      <c r="FX253" s="145"/>
      <c r="FY253" s="145"/>
      <c r="FZ253" s="145"/>
      <c r="GA253" s="145"/>
      <c r="GB253" s="145"/>
      <c r="GC253" s="145"/>
      <c r="GD253" s="145"/>
      <c r="GE253" s="145"/>
      <c r="GF253" s="145"/>
      <c r="GG253" s="145"/>
      <c r="GH253" s="145"/>
      <c r="GI253" s="145"/>
      <c r="GJ253" s="145"/>
      <c r="GK253" s="145"/>
      <c r="GL253" s="145"/>
      <c r="GM253" s="145"/>
      <c r="GN253" s="145"/>
      <c r="GO253" s="145"/>
      <c r="GP253" s="145"/>
      <c r="GQ253" s="145"/>
      <c r="GR253" s="145"/>
      <c r="GS253" s="145"/>
      <c r="GT253" s="145"/>
      <c r="GU253" s="145"/>
      <c r="GV253" s="145"/>
      <c r="GW253" s="145"/>
      <c r="GX253" s="145"/>
      <c r="GY253" s="145"/>
      <c r="GZ253" s="145"/>
      <c r="HA253" s="145"/>
      <c r="HB253" s="145"/>
      <c r="HC253" s="145"/>
      <c r="HD253" s="145"/>
      <c r="HE253" s="145"/>
    </row>
    <row r="254" spans="1:213" s="33" customFormat="1" ht="24" customHeight="1">
      <c r="A254" s="25" t="s">
        <v>359</v>
      </c>
      <c r="B254" s="26" t="s">
        <v>360</v>
      </c>
      <c r="C254" s="31">
        <v>1</v>
      </c>
      <c r="D254" s="77" t="s">
        <v>8</v>
      </c>
      <c r="E254" s="78"/>
      <c r="F254" s="31"/>
      <c r="G254" s="61"/>
      <c r="H254" s="145"/>
      <c r="I254"/>
      <c r="J254" s="145"/>
      <c r="K254" s="145"/>
      <c r="L254" s="145"/>
      <c r="M254" s="145"/>
      <c r="N254" s="145"/>
      <c r="O254" s="145"/>
      <c r="P254" s="145"/>
      <c r="Q254" s="145"/>
      <c r="R254" s="145"/>
      <c r="S254" s="145"/>
      <c r="T254" s="145"/>
      <c r="U254" s="145"/>
      <c r="V254" s="145"/>
      <c r="W254" s="145"/>
      <c r="X254" s="145"/>
      <c r="Y254" s="145"/>
      <c r="Z254" s="145"/>
      <c r="AA254" s="145"/>
      <c r="AB254" s="145"/>
      <c r="AC254" s="145"/>
      <c r="AD254" s="145"/>
      <c r="AE254" s="145"/>
      <c r="AF254" s="145"/>
      <c r="AG254" s="145"/>
      <c r="AH254" s="145"/>
      <c r="AI254" s="145"/>
      <c r="AJ254" s="145"/>
      <c r="AK254" s="145"/>
      <c r="AL254" s="145"/>
      <c r="AM254" s="145"/>
      <c r="AN254" s="145"/>
      <c r="AO254" s="145"/>
      <c r="AP254" s="145"/>
      <c r="AQ254" s="145"/>
      <c r="AR254" s="145"/>
      <c r="AS254" s="145"/>
      <c r="AT254" s="145"/>
      <c r="AU254" s="145"/>
      <c r="AV254" s="145"/>
      <c r="AW254" s="145"/>
      <c r="AX254" s="145"/>
      <c r="AY254" s="145"/>
      <c r="AZ254" s="145"/>
      <c r="BA254" s="145"/>
      <c r="BB254" s="145"/>
      <c r="BC254" s="145"/>
      <c r="BD254" s="145"/>
      <c r="BE254" s="145"/>
      <c r="BF254" s="145"/>
      <c r="BG254" s="145"/>
      <c r="BH254" s="145"/>
      <c r="BI254" s="145"/>
      <c r="BJ254" s="145"/>
      <c r="BK254" s="145"/>
      <c r="BL254" s="145"/>
      <c r="BM254" s="145"/>
      <c r="BN254" s="145"/>
      <c r="BO254" s="145"/>
      <c r="BP254" s="145"/>
      <c r="BQ254" s="145"/>
      <c r="BR254" s="145"/>
      <c r="BS254" s="145"/>
      <c r="BT254" s="145"/>
      <c r="BU254" s="145"/>
      <c r="BV254" s="145"/>
      <c r="BW254" s="145"/>
      <c r="BX254" s="145"/>
      <c r="BY254" s="145"/>
      <c r="BZ254" s="145"/>
      <c r="CA254" s="145"/>
      <c r="CB254" s="145"/>
      <c r="CC254" s="145"/>
      <c r="CD254" s="145"/>
      <c r="CE254" s="145"/>
      <c r="CF254" s="145"/>
      <c r="CG254" s="145"/>
      <c r="CH254" s="145"/>
      <c r="CI254" s="145"/>
      <c r="CJ254" s="145"/>
      <c r="CK254" s="145"/>
      <c r="CL254" s="145"/>
      <c r="CM254" s="145"/>
      <c r="CN254" s="145"/>
      <c r="CO254" s="145"/>
      <c r="CP254" s="145"/>
      <c r="CQ254" s="145"/>
      <c r="CR254" s="145"/>
      <c r="CS254" s="145"/>
      <c r="CT254" s="145"/>
      <c r="CU254" s="145"/>
      <c r="CV254" s="145"/>
      <c r="CW254" s="145"/>
      <c r="CX254" s="145"/>
      <c r="CY254" s="145"/>
      <c r="CZ254" s="145"/>
      <c r="DA254" s="145"/>
      <c r="DB254" s="145"/>
      <c r="DC254" s="145"/>
      <c r="DD254" s="145"/>
      <c r="DE254" s="145"/>
      <c r="DF254" s="145"/>
      <c r="DG254" s="145"/>
      <c r="DH254" s="145"/>
      <c r="DI254" s="145"/>
      <c r="DJ254" s="145"/>
      <c r="DK254" s="145"/>
      <c r="DL254" s="145"/>
      <c r="DM254" s="145"/>
      <c r="DN254" s="145"/>
      <c r="DO254" s="145"/>
      <c r="DP254" s="145"/>
      <c r="DQ254" s="145"/>
      <c r="DR254" s="145"/>
      <c r="DS254" s="145"/>
      <c r="DT254" s="145"/>
      <c r="DU254" s="145"/>
      <c r="DV254" s="145"/>
      <c r="DW254" s="145"/>
      <c r="DX254" s="145"/>
      <c r="DY254" s="145"/>
      <c r="DZ254" s="145"/>
      <c r="EA254" s="145"/>
      <c r="EB254" s="145"/>
      <c r="EC254" s="145"/>
      <c r="ED254" s="145"/>
      <c r="EE254" s="145"/>
      <c r="EF254" s="145"/>
      <c r="EG254" s="145"/>
      <c r="EH254" s="145"/>
      <c r="EI254" s="145"/>
      <c r="EJ254" s="145"/>
      <c r="EK254" s="145"/>
      <c r="EL254" s="145"/>
      <c r="EM254" s="145"/>
      <c r="EN254" s="145"/>
      <c r="EO254" s="145"/>
      <c r="EP254" s="145"/>
      <c r="EQ254" s="145"/>
      <c r="ER254" s="145"/>
      <c r="ES254" s="145"/>
      <c r="ET254" s="145"/>
      <c r="EU254" s="145"/>
      <c r="EV254" s="145"/>
      <c r="EW254" s="145"/>
      <c r="EX254" s="145"/>
      <c r="EY254" s="145"/>
      <c r="EZ254" s="145"/>
      <c r="FA254" s="145"/>
      <c r="FB254" s="145"/>
      <c r="FC254" s="145"/>
      <c r="FD254" s="145"/>
      <c r="FE254" s="145"/>
      <c r="FF254" s="145"/>
      <c r="FG254" s="145"/>
      <c r="FH254" s="145"/>
      <c r="FI254" s="145"/>
      <c r="FJ254" s="145"/>
      <c r="FK254" s="145"/>
      <c r="FL254" s="145"/>
      <c r="FM254" s="145"/>
      <c r="FN254" s="145"/>
      <c r="FO254" s="145"/>
      <c r="FP254" s="145"/>
      <c r="FQ254" s="145"/>
      <c r="FR254" s="145"/>
      <c r="FS254" s="145"/>
      <c r="FT254" s="145"/>
      <c r="FU254" s="145"/>
      <c r="FV254" s="145"/>
      <c r="FW254" s="145"/>
      <c r="FX254" s="145"/>
      <c r="FY254" s="145"/>
      <c r="FZ254" s="145"/>
      <c r="GA254" s="145"/>
      <c r="GB254" s="145"/>
      <c r="GC254" s="145"/>
      <c r="GD254" s="145"/>
      <c r="GE254" s="145"/>
      <c r="GF254" s="145"/>
      <c r="GG254" s="145"/>
      <c r="GH254" s="145"/>
      <c r="GI254" s="145"/>
      <c r="GJ254" s="145"/>
      <c r="GK254" s="145"/>
      <c r="GL254" s="145"/>
      <c r="GM254" s="145"/>
      <c r="GN254" s="145"/>
      <c r="GO254" s="145"/>
      <c r="GP254" s="145"/>
      <c r="GQ254" s="145"/>
      <c r="GR254" s="145"/>
      <c r="GS254" s="145"/>
      <c r="GT254" s="145"/>
      <c r="GU254" s="145"/>
      <c r="GV254" s="145"/>
      <c r="GW254" s="145"/>
      <c r="GX254" s="145"/>
      <c r="GY254" s="145"/>
      <c r="GZ254" s="145"/>
      <c r="HA254" s="145"/>
      <c r="HB254" s="145"/>
      <c r="HC254" s="145"/>
      <c r="HD254" s="145"/>
      <c r="HE254" s="145"/>
    </row>
    <row r="255" spans="1:213" s="33" customFormat="1" ht="24" customHeight="1">
      <c r="A255" s="25" t="s">
        <v>361</v>
      </c>
      <c r="B255" s="26" t="s">
        <v>362</v>
      </c>
      <c r="C255" s="31">
        <v>1</v>
      </c>
      <c r="D255" s="77" t="s">
        <v>8</v>
      </c>
      <c r="E255" s="78"/>
      <c r="F255" s="31"/>
      <c r="G255" s="61"/>
      <c r="H255" s="145"/>
      <c r="I255"/>
      <c r="J255" s="145"/>
      <c r="K255" s="145"/>
      <c r="L255" s="145"/>
      <c r="M255" s="145"/>
      <c r="N255" s="145"/>
      <c r="O255" s="145"/>
      <c r="P255" s="145"/>
      <c r="Q255" s="145"/>
      <c r="R255" s="145"/>
      <c r="S255" s="145"/>
      <c r="T255" s="145"/>
      <c r="U255" s="145"/>
      <c r="V255" s="145"/>
      <c r="W255" s="145"/>
      <c r="X255" s="145"/>
      <c r="Y255" s="145"/>
      <c r="Z255" s="145"/>
      <c r="AA255" s="145"/>
      <c r="AB255" s="145"/>
      <c r="AC255" s="145"/>
      <c r="AD255" s="145"/>
      <c r="AE255" s="145"/>
      <c r="AF255" s="145"/>
      <c r="AG255" s="145"/>
      <c r="AH255" s="145"/>
      <c r="AI255" s="145"/>
      <c r="AJ255" s="145"/>
      <c r="AK255" s="145"/>
      <c r="AL255" s="145"/>
      <c r="AM255" s="145"/>
      <c r="AN255" s="145"/>
      <c r="AO255" s="145"/>
      <c r="AP255" s="145"/>
      <c r="AQ255" s="145"/>
      <c r="AR255" s="145"/>
      <c r="AS255" s="145"/>
      <c r="AT255" s="145"/>
      <c r="AU255" s="145"/>
      <c r="AV255" s="145"/>
      <c r="AW255" s="145"/>
      <c r="AX255" s="145"/>
      <c r="AY255" s="145"/>
      <c r="AZ255" s="145"/>
      <c r="BA255" s="145"/>
      <c r="BB255" s="145"/>
      <c r="BC255" s="145"/>
      <c r="BD255" s="145"/>
      <c r="BE255" s="145"/>
      <c r="BF255" s="145"/>
      <c r="BG255" s="145"/>
      <c r="BH255" s="145"/>
      <c r="BI255" s="145"/>
      <c r="BJ255" s="145"/>
      <c r="BK255" s="145"/>
      <c r="BL255" s="145"/>
      <c r="BM255" s="145"/>
      <c r="BN255" s="145"/>
      <c r="BO255" s="145"/>
      <c r="BP255" s="145"/>
      <c r="BQ255" s="145"/>
      <c r="BR255" s="145"/>
      <c r="BS255" s="145"/>
      <c r="BT255" s="145"/>
      <c r="BU255" s="145"/>
      <c r="BV255" s="145"/>
      <c r="BW255" s="145"/>
      <c r="BX255" s="145"/>
      <c r="BY255" s="145"/>
      <c r="BZ255" s="145"/>
      <c r="CA255" s="145"/>
      <c r="CB255" s="145"/>
      <c r="CC255" s="145"/>
      <c r="CD255" s="145"/>
      <c r="CE255" s="145"/>
      <c r="CF255" s="145"/>
      <c r="CG255" s="145"/>
      <c r="CH255" s="145"/>
      <c r="CI255" s="145"/>
      <c r="CJ255" s="145"/>
      <c r="CK255" s="145"/>
      <c r="CL255" s="145"/>
      <c r="CM255" s="145"/>
      <c r="CN255" s="145"/>
      <c r="CO255" s="145"/>
      <c r="CP255" s="145"/>
      <c r="CQ255" s="145"/>
      <c r="CR255" s="145"/>
      <c r="CS255" s="145"/>
      <c r="CT255" s="145"/>
      <c r="CU255" s="145"/>
      <c r="CV255" s="145"/>
      <c r="CW255" s="145"/>
      <c r="CX255" s="145"/>
      <c r="CY255" s="145"/>
      <c r="CZ255" s="145"/>
      <c r="DA255" s="145"/>
      <c r="DB255" s="145"/>
      <c r="DC255" s="145"/>
      <c r="DD255" s="145"/>
      <c r="DE255" s="145"/>
      <c r="DF255" s="145"/>
      <c r="DG255" s="145"/>
      <c r="DH255" s="145"/>
      <c r="DI255" s="145"/>
      <c r="DJ255" s="145"/>
      <c r="DK255" s="145"/>
      <c r="DL255" s="145"/>
      <c r="DM255" s="145"/>
      <c r="DN255" s="145"/>
      <c r="DO255" s="145"/>
      <c r="DP255" s="145"/>
      <c r="DQ255" s="145"/>
      <c r="DR255" s="145"/>
      <c r="DS255" s="145"/>
      <c r="DT255" s="145"/>
      <c r="DU255" s="145"/>
      <c r="DV255" s="145"/>
      <c r="DW255" s="145"/>
      <c r="DX255" s="145"/>
      <c r="DY255" s="145"/>
      <c r="DZ255" s="145"/>
      <c r="EA255" s="145"/>
      <c r="EB255" s="145"/>
      <c r="EC255" s="145"/>
      <c r="ED255" s="145"/>
      <c r="EE255" s="145"/>
      <c r="EF255" s="145"/>
      <c r="EG255" s="145"/>
      <c r="EH255" s="145"/>
      <c r="EI255" s="145"/>
      <c r="EJ255" s="145"/>
      <c r="EK255" s="145"/>
      <c r="EL255" s="145"/>
      <c r="EM255" s="145"/>
      <c r="EN255" s="145"/>
      <c r="EO255" s="145"/>
      <c r="EP255" s="145"/>
      <c r="EQ255" s="145"/>
      <c r="ER255" s="145"/>
      <c r="ES255" s="145"/>
      <c r="ET255" s="145"/>
      <c r="EU255" s="145"/>
      <c r="EV255" s="145"/>
      <c r="EW255" s="145"/>
      <c r="EX255" s="145"/>
      <c r="EY255" s="145"/>
      <c r="EZ255" s="145"/>
      <c r="FA255" s="145"/>
      <c r="FB255" s="145"/>
      <c r="FC255" s="145"/>
      <c r="FD255" s="145"/>
      <c r="FE255" s="145"/>
      <c r="FF255" s="145"/>
      <c r="FG255" s="145"/>
      <c r="FH255" s="145"/>
      <c r="FI255" s="145"/>
      <c r="FJ255" s="145"/>
      <c r="FK255" s="145"/>
      <c r="FL255" s="145"/>
      <c r="FM255" s="145"/>
      <c r="FN255" s="145"/>
      <c r="FO255" s="145"/>
      <c r="FP255" s="145"/>
      <c r="FQ255" s="145"/>
      <c r="FR255" s="145"/>
      <c r="FS255" s="145"/>
      <c r="FT255" s="145"/>
      <c r="FU255" s="145"/>
      <c r="FV255" s="145"/>
      <c r="FW255" s="145"/>
      <c r="FX255" s="145"/>
      <c r="FY255" s="145"/>
      <c r="FZ255" s="145"/>
      <c r="GA255" s="145"/>
      <c r="GB255" s="145"/>
      <c r="GC255" s="145"/>
      <c r="GD255" s="145"/>
      <c r="GE255" s="145"/>
      <c r="GF255" s="145"/>
      <c r="GG255" s="145"/>
      <c r="GH255" s="145"/>
      <c r="GI255" s="145"/>
      <c r="GJ255" s="145"/>
      <c r="GK255" s="145"/>
      <c r="GL255" s="145"/>
      <c r="GM255" s="145"/>
      <c r="GN255" s="145"/>
      <c r="GO255" s="145"/>
      <c r="GP255" s="145"/>
      <c r="GQ255" s="145"/>
      <c r="GR255" s="145"/>
      <c r="GS255" s="145"/>
      <c r="GT255" s="145"/>
      <c r="GU255" s="145"/>
      <c r="GV255" s="145"/>
      <c r="GW255" s="145"/>
      <c r="GX255" s="145"/>
      <c r="GY255" s="145"/>
      <c r="GZ255" s="145"/>
      <c r="HA255" s="145"/>
      <c r="HB255" s="145"/>
      <c r="HC255" s="145"/>
      <c r="HD255" s="145"/>
      <c r="HE255" s="145"/>
    </row>
    <row r="256" spans="1:213" s="33" customFormat="1" ht="24" customHeight="1">
      <c r="A256" s="25" t="s">
        <v>363</v>
      </c>
      <c r="B256" s="26" t="s">
        <v>364</v>
      </c>
      <c r="C256" s="31">
        <v>64</v>
      </c>
      <c r="D256" s="77" t="s">
        <v>8</v>
      </c>
      <c r="E256" s="78"/>
      <c r="F256" s="31"/>
      <c r="G256" s="61"/>
      <c r="H256" s="145"/>
      <c r="I256"/>
      <c r="J256" s="145"/>
      <c r="K256" s="145"/>
      <c r="L256" s="145"/>
      <c r="M256" s="145"/>
      <c r="N256" s="145"/>
      <c r="O256" s="145"/>
      <c r="P256" s="145"/>
      <c r="Q256" s="145"/>
      <c r="R256" s="145"/>
      <c r="S256" s="145"/>
      <c r="T256" s="145"/>
      <c r="U256" s="145"/>
      <c r="V256" s="145"/>
      <c r="W256" s="145"/>
      <c r="X256" s="145"/>
      <c r="Y256" s="145"/>
      <c r="Z256" s="145"/>
      <c r="AA256" s="145"/>
      <c r="AB256" s="145"/>
      <c r="AC256" s="145"/>
      <c r="AD256" s="145"/>
      <c r="AE256" s="145"/>
      <c r="AF256" s="145"/>
      <c r="AG256" s="145"/>
      <c r="AH256" s="145"/>
      <c r="AI256" s="145"/>
      <c r="AJ256" s="145"/>
      <c r="AK256" s="145"/>
      <c r="AL256" s="145"/>
      <c r="AM256" s="145"/>
      <c r="AN256" s="145"/>
      <c r="AO256" s="145"/>
      <c r="AP256" s="145"/>
      <c r="AQ256" s="145"/>
      <c r="AR256" s="145"/>
      <c r="AS256" s="145"/>
      <c r="AT256" s="145"/>
      <c r="AU256" s="145"/>
      <c r="AV256" s="145"/>
      <c r="AW256" s="145"/>
      <c r="AX256" s="145"/>
      <c r="AY256" s="145"/>
      <c r="AZ256" s="145"/>
      <c r="BA256" s="145"/>
      <c r="BB256" s="145"/>
      <c r="BC256" s="145"/>
      <c r="BD256" s="145"/>
      <c r="BE256" s="145"/>
      <c r="BF256" s="145"/>
      <c r="BG256" s="145"/>
      <c r="BH256" s="145"/>
      <c r="BI256" s="145"/>
      <c r="BJ256" s="145"/>
      <c r="BK256" s="145"/>
      <c r="BL256" s="145"/>
      <c r="BM256" s="145"/>
      <c r="BN256" s="145"/>
      <c r="BO256" s="145"/>
      <c r="BP256" s="145"/>
      <c r="BQ256" s="145"/>
      <c r="BR256" s="145"/>
      <c r="BS256" s="145"/>
      <c r="BT256" s="145"/>
      <c r="BU256" s="145"/>
      <c r="BV256" s="145"/>
      <c r="BW256" s="145"/>
      <c r="BX256" s="145"/>
      <c r="BY256" s="145"/>
      <c r="BZ256" s="145"/>
      <c r="CA256" s="145"/>
      <c r="CB256" s="145"/>
      <c r="CC256" s="145"/>
      <c r="CD256" s="145"/>
      <c r="CE256" s="145"/>
      <c r="CF256" s="145"/>
      <c r="CG256" s="145"/>
      <c r="CH256" s="145"/>
      <c r="CI256" s="145"/>
      <c r="CJ256" s="145"/>
      <c r="CK256" s="145"/>
      <c r="CL256" s="145"/>
      <c r="CM256" s="145"/>
      <c r="CN256" s="145"/>
      <c r="CO256" s="145"/>
      <c r="CP256" s="145"/>
      <c r="CQ256" s="145"/>
      <c r="CR256" s="145"/>
      <c r="CS256" s="145"/>
      <c r="CT256" s="145"/>
      <c r="CU256" s="145"/>
      <c r="CV256" s="145"/>
      <c r="CW256" s="145"/>
      <c r="CX256" s="145"/>
      <c r="CY256" s="145"/>
      <c r="CZ256" s="145"/>
      <c r="DA256" s="145"/>
      <c r="DB256" s="145"/>
      <c r="DC256" s="145"/>
      <c r="DD256" s="145"/>
      <c r="DE256" s="145"/>
      <c r="DF256" s="145"/>
      <c r="DG256" s="145"/>
      <c r="DH256" s="145"/>
      <c r="DI256" s="145"/>
      <c r="DJ256" s="145"/>
      <c r="DK256" s="145"/>
      <c r="DL256" s="145"/>
      <c r="DM256" s="145"/>
      <c r="DN256" s="145"/>
      <c r="DO256" s="145"/>
      <c r="DP256" s="145"/>
      <c r="DQ256" s="145"/>
      <c r="DR256" s="145"/>
      <c r="DS256" s="145"/>
      <c r="DT256" s="145"/>
      <c r="DU256" s="145"/>
      <c r="DV256" s="145"/>
      <c r="DW256" s="145"/>
      <c r="DX256" s="145"/>
      <c r="DY256" s="145"/>
      <c r="DZ256" s="145"/>
      <c r="EA256" s="145"/>
      <c r="EB256" s="145"/>
      <c r="EC256" s="145"/>
      <c r="ED256" s="145"/>
      <c r="EE256" s="145"/>
      <c r="EF256" s="145"/>
      <c r="EG256" s="145"/>
      <c r="EH256" s="145"/>
      <c r="EI256" s="145"/>
      <c r="EJ256" s="145"/>
      <c r="EK256" s="145"/>
      <c r="EL256" s="145"/>
      <c r="EM256" s="145"/>
      <c r="EN256" s="145"/>
      <c r="EO256" s="145"/>
      <c r="EP256" s="145"/>
      <c r="EQ256" s="145"/>
      <c r="ER256" s="145"/>
      <c r="ES256" s="145"/>
      <c r="ET256" s="145"/>
      <c r="EU256" s="145"/>
      <c r="EV256" s="145"/>
      <c r="EW256" s="145"/>
      <c r="EX256" s="145"/>
      <c r="EY256" s="145"/>
      <c r="EZ256" s="145"/>
      <c r="FA256" s="145"/>
      <c r="FB256" s="145"/>
      <c r="FC256" s="145"/>
      <c r="FD256" s="145"/>
      <c r="FE256" s="145"/>
      <c r="FF256" s="145"/>
      <c r="FG256" s="145"/>
      <c r="FH256" s="145"/>
      <c r="FI256" s="145"/>
      <c r="FJ256" s="145"/>
      <c r="FK256" s="145"/>
      <c r="FL256" s="145"/>
      <c r="FM256" s="145"/>
      <c r="FN256" s="145"/>
      <c r="FO256" s="145"/>
      <c r="FP256" s="145"/>
      <c r="FQ256" s="145"/>
      <c r="FR256" s="145"/>
      <c r="FS256" s="145"/>
      <c r="FT256" s="145"/>
      <c r="FU256" s="145"/>
      <c r="FV256" s="145"/>
      <c r="FW256" s="145"/>
      <c r="FX256" s="145"/>
      <c r="FY256" s="145"/>
      <c r="FZ256" s="145"/>
      <c r="GA256" s="145"/>
      <c r="GB256" s="145"/>
      <c r="GC256" s="145"/>
      <c r="GD256" s="145"/>
      <c r="GE256" s="145"/>
      <c r="GF256" s="145"/>
      <c r="GG256" s="145"/>
      <c r="GH256" s="145"/>
      <c r="GI256" s="145"/>
      <c r="GJ256" s="145"/>
      <c r="GK256" s="145"/>
      <c r="GL256" s="145"/>
      <c r="GM256" s="145"/>
      <c r="GN256" s="145"/>
      <c r="GO256" s="145"/>
      <c r="GP256" s="145"/>
      <c r="GQ256" s="145"/>
      <c r="GR256" s="145"/>
      <c r="GS256" s="145"/>
      <c r="GT256" s="145"/>
      <c r="GU256" s="145"/>
      <c r="GV256" s="145"/>
      <c r="GW256" s="145"/>
      <c r="GX256" s="145"/>
      <c r="GY256" s="145"/>
      <c r="GZ256" s="145"/>
      <c r="HA256" s="145"/>
      <c r="HB256" s="145"/>
      <c r="HC256" s="145"/>
      <c r="HD256" s="145"/>
      <c r="HE256" s="145"/>
    </row>
    <row r="257" spans="1:213" s="33" customFormat="1" ht="24" customHeight="1">
      <c r="A257" s="25" t="s">
        <v>365</v>
      </c>
      <c r="B257" s="26" t="s">
        <v>366</v>
      </c>
      <c r="C257" s="31">
        <v>4</v>
      </c>
      <c r="D257" s="77" t="s">
        <v>8</v>
      </c>
      <c r="E257" s="78"/>
      <c r="F257" s="31"/>
      <c r="G257" s="61"/>
      <c r="H257" s="145"/>
      <c r="I257"/>
      <c r="J257" s="145"/>
      <c r="K257" s="145"/>
      <c r="L257" s="145"/>
      <c r="M257" s="145"/>
      <c r="N257" s="145"/>
      <c r="O257" s="145"/>
      <c r="P257" s="145"/>
      <c r="Q257" s="145"/>
      <c r="R257" s="145"/>
      <c r="S257" s="145"/>
      <c r="T257" s="145"/>
      <c r="U257" s="145"/>
      <c r="V257" s="145"/>
      <c r="W257" s="145"/>
      <c r="X257" s="145"/>
      <c r="Y257" s="145"/>
      <c r="Z257" s="145"/>
      <c r="AA257" s="145"/>
      <c r="AB257" s="145"/>
      <c r="AC257" s="145"/>
      <c r="AD257" s="145"/>
      <c r="AE257" s="145"/>
      <c r="AF257" s="145"/>
      <c r="AG257" s="145"/>
      <c r="AH257" s="145"/>
      <c r="AI257" s="145"/>
      <c r="AJ257" s="145"/>
      <c r="AK257" s="145"/>
      <c r="AL257" s="145"/>
      <c r="AM257" s="145"/>
      <c r="AN257" s="145"/>
      <c r="AO257" s="145"/>
      <c r="AP257" s="145"/>
      <c r="AQ257" s="145"/>
      <c r="AR257" s="145"/>
      <c r="AS257" s="145"/>
      <c r="AT257" s="145"/>
      <c r="AU257" s="145"/>
      <c r="AV257" s="145"/>
      <c r="AW257" s="145"/>
      <c r="AX257" s="145"/>
      <c r="AY257" s="145"/>
      <c r="AZ257" s="145"/>
      <c r="BA257" s="145"/>
      <c r="BB257" s="145"/>
      <c r="BC257" s="145"/>
      <c r="BD257" s="145"/>
      <c r="BE257" s="145"/>
      <c r="BF257" s="145"/>
      <c r="BG257" s="145"/>
      <c r="BH257" s="145"/>
      <c r="BI257" s="145"/>
      <c r="BJ257" s="145"/>
      <c r="BK257" s="145"/>
      <c r="BL257" s="145"/>
      <c r="BM257" s="145"/>
      <c r="BN257" s="145"/>
      <c r="BO257" s="145"/>
      <c r="BP257" s="145"/>
      <c r="BQ257" s="145"/>
      <c r="BR257" s="145"/>
      <c r="BS257" s="145"/>
      <c r="BT257" s="145"/>
      <c r="BU257" s="145"/>
      <c r="BV257" s="145"/>
      <c r="BW257" s="145"/>
      <c r="BX257" s="145"/>
      <c r="BY257" s="145"/>
      <c r="BZ257" s="145"/>
      <c r="CA257" s="145"/>
      <c r="CB257" s="145"/>
      <c r="CC257" s="145"/>
      <c r="CD257" s="145"/>
      <c r="CE257" s="145"/>
      <c r="CF257" s="145"/>
      <c r="CG257" s="145"/>
      <c r="CH257" s="145"/>
      <c r="CI257" s="145"/>
      <c r="CJ257" s="145"/>
      <c r="CK257" s="145"/>
      <c r="CL257" s="145"/>
      <c r="CM257" s="145"/>
      <c r="CN257" s="145"/>
      <c r="CO257" s="145"/>
      <c r="CP257" s="145"/>
      <c r="CQ257" s="145"/>
      <c r="CR257" s="145"/>
      <c r="CS257" s="145"/>
      <c r="CT257" s="145"/>
      <c r="CU257" s="145"/>
      <c r="CV257" s="145"/>
      <c r="CW257" s="145"/>
      <c r="CX257" s="145"/>
      <c r="CY257" s="145"/>
      <c r="CZ257" s="145"/>
      <c r="DA257" s="145"/>
      <c r="DB257" s="145"/>
      <c r="DC257" s="145"/>
      <c r="DD257" s="145"/>
      <c r="DE257" s="145"/>
      <c r="DF257" s="145"/>
      <c r="DG257" s="145"/>
      <c r="DH257" s="145"/>
      <c r="DI257" s="145"/>
      <c r="DJ257" s="145"/>
      <c r="DK257" s="145"/>
      <c r="DL257" s="145"/>
      <c r="DM257" s="145"/>
      <c r="DN257" s="145"/>
      <c r="DO257" s="145"/>
      <c r="DP257" s="145"/>
      <c r="DQ257" s="145"/>
      <c r="DR257" s="145"/>
      <c r="DS257" s="145"/>
      <c r="DT257" s="145"/>
      <c r="DU257" s="145"/>
      <c r="DV257" s="145"/>
      <c r="DW257" s="145"/>
      <c r="DX257" s="145"/>
      <c r="DY257" s="145"/>
      <c r="DZ257" s="145"/>
      <c r="EA257" s="145"/>
      <c r="EB257" s="145"/>
      <c r="EC257" s="145"/>
      <c r="ED257" s="145"/>
      <c r="EE257" s="145"/>
      <c r="EF257" s="145"/>
      <c r="EG257" s="145"/>
      <c r="EH257" s="145"/>
      <c r="EI257" s="145"/>
      <c r="EJ257" s="145"/>
      <c r="EK257" s="145"/>
      <c r="EL257" s="145"/>
      <c r="EM257" s="145"/>
      <c r="EN257" s="145"/>
      <c r="EO257" s="145"/>
      <c r="EP257" s="145"/>
      <c r="EQ257" s="145"/>
      <c r="ER257" s="145"/>
      <c r="ES257" s="145"/>
      <c r="ET257" s="145"/>
      <c r="EU257" s="145"/>
      <c r="EV257" s="145"/>
      <c r="EW257" s="145"/>
      <c r="EX257" s="145"/>
      <c r="EY257" s="145"/>
      <c r="EZ257" s="145"/>
      <c r="FA257" s="145"/>
      <c r="FB257" s="145"/>
      <c r="FC257" s="145"/>
      <c r="FD257" s="145"/>
      <c r="FE257" s="145"/>
      <c r="FF257" s="145"/>
      <c r="FG257" s="145"/>
      <c r="FH257" s="145"/>
      <c r="FI257" s="145"/>
      <c r="FJ257" s="145"/>
      <c r="FK257" s="145"/>
      <c r="FL257" s="145"/>
      <c r="FM257" s="145"/>
      <c r="FN257" s="145"/>
      <c r="FO257" s="145"/>
      <c r="FP257" s="145"/>
      <c r="FQ257" s="145"/>
      <c r="FR257" s="145"/>
      <c r="FS257" s="145"/>
      <c r="FT257" s="145"/>
      <c r="FU257" s="145"/>
      <c r="FV257" s="145"/>
      <c r="FW257" s="145"/>
      <c r="FX257" s="145"/>
      <c r="FY257" s="145"/>
      <c r="FZ257" s="145"/>
      <c r="GA257" s="145"/>
      <c r="GB257" s="145"/>
      <c r="GC257" s="145"/>
      <c r="GD257" s="145"/>
      <c r="GE257" s="145"/>
      <c r="GF257" s="145"/>
      <c r="GG257" s="145"/>
      <c r="GH257" s="145"/>
      <c r="GI257" s="145"/>
      <c r="GJ257" s="145"/>
      <c r="GK257" s="145"/>
      <c r="GL257" s="145"/>
      <c r="GM257" s="145"/>
      <c r="GN257" s="145"/>
      <c r="GO257" s="145"/>
      <c r="GP257" s="145"/>
      <c r="GQ257" s="145"/>
      <c r="GR257" s="145"/>
      <c r="GS257" s="145"/>
      <c r="GT257" s="145"/>
      <c r="GU257" s="145"/>
      <c r="GV257" s="145"/>
      <c r="GW257" s="145"/>
      <c r="GX257" s="145"/>
      <c r="GY257" s="145"/>
      <c r="GZ257" s="145"/>
      <c r="HA257" s="145"/>
      <c r="HB257" s="145"/>
      <c r="HC257" s="145"/>
      <c r="HD257" s="145"/>
      <c r="HE257" s="145"/>
    </row>
    <row r="258" spans="1:213" s="33" customFormat="1" ht="24" customHeight="1">
      <c r="A258" s="25" t="s">
        <v>367</v>
      </c>
      <c r="B258" s="26" t="s">
        <v>368</v>
      </c>
      <c r="C258" s="31">
        <v>3</v>
      </c>
      <c r="D258" s="77" t="s">
        <v>8</v>
      </c>
      <c r="E258" s="78"/>
      <c r="F258" s="31"/>
      <c r="G258" s="61"/>
      <c r="H258" s="145"/>
      <c r="I258"/>
      <c r="J258" s="145"/>
      <c r="K258" s="145"/>
      <c r="L258" s="145"/>
      <c r="M258" s="145"/>
      <c r="N258" s="145"/>
      <c r="O258" s="145"/>
      <c r="P258" s="145"/>
      <c r="Q258" s="145"/>
      <c r="R258" s="145"/>
      <c r="S258" s="145"/>
      <c r="T258" s="145"/>
      <c r="U258" s="145"/>
      <c r="V258" s="145"/>
      <c r="W258" s="145"/>
      <c r="X258" s="145"/>
      <c r="Y258" s="145"/>
      <c r="Z258" s="145"/>
      <c r="AA258" s="145"/>
      <c r="AB258" s="145"/>
      <c r="AC258" s="145"/>
      <c r="AD258" s="145"/>
      <c r="AE258" s="145"/>
      <c r="AF258" s="145"/>
      <c r="AG258" s="145"/>
      <c r="AH258" s="145"/>
      <c r="AI258" s="145"/>
      <c r="AJ258" s="145"/>
      <c r="AK258" s="145"/>
      <c r="AL258" s="145"/>
      <c r="AM258" s="145"/>
      <c r="AN258" s="145"/>
      <c r="AO258" s="145"/>
      <c r="AP258" s="145"/>
      <c r="AQ258" s="145"/>
      <c r="AR258" s="145"/>
      <c r="AS258" s="145"/>
      <c r="AT258" s="145"/>
      <c r="AU258" s="145"/>
      <c r="AV258" s="145"/>
      <c r="AW258" s="145"/>
      <c r="AX258" s="145"/>
      <c r="AY258" s="145"/>
      <c r="AZ258" s="145"/>
      <c r="BA258" s="145"/>
      <c r="BB258" s="145"/>
      <c r="BC258" s="145"/>
      <c r="BD258" s="145"/>
      <c r="BE258" s="145"/>
      <c r="BF258" s="145"/>
      <c r="BG258" s="145"/>
      <c r="BH258" s="145"/>
      <c r="BI258" s="145"/>
      <c r="BJ258" s="145"/>
      <c r="BK258" s="145"/>
      <c r="BL258" s="145"/>
      <c r="BM258" s="145"/>
      <c r="BN258" s="145"/>
      <c r="BO258" s="145"/>
      <c r="BP258" s="145"/>
      <c r="BQ258" s="145"/>
      <c r="BR258" s="145"/>
      <c r="BS258" s="145"/>
      <c r="BT258" s="145"/>
      <c r="BU258" s="145"/>
      <c r="BV258" s="145"/>
      <c r="BW258" s="145"/>
      <c r="BX258" s="145"/>
      <c r="BY258" s="145"/>
      <c r="BZ258" s="145"/>
      <c r="CA258" s="145"/>
      <c r="CB258" s="145"/>
      <c r="CC258" s="145"/>
      <c r="CD258" s="145"/>
      <c r="CE258" s="145"/>
      <c r="CF258" s="145"/>
      <c r="CG258" s="145"/>
      <c r="CH258" s="145"/>
      <c r="CI258" s="145"/>
      <c r="CJ258" s="145"/>
      <c r="CK258" s="145"/>
      <c r="CL258" s="145"/>
      <c r="CM258" s="145"/>
      <c r="CN258" s="145"/>
      <c r="CO258" s="145"/>
      <c r="CP258" s="145"/>
      <c r="CQ258" s="145"/>
      <c r="CR258" s="145"/>
      <c r="CS258" s="145"/>
      <c r="CT258" s="145"/>
      <c r="CU258" s="145"/>
      <c r="CV258" s="145"/>
      <c r="CW258" s="145"/>
      <c r="CX258" s="145"/>
      <c r="CY258" s="145"/>
      <c r="CZ258" s="145"/>
      <c r="DA258" s="145"/>
      <c r="DB258" s="145"/>
      <c r="DC258" s="145"/>
      <c r="DD258" s="145"/>
      <c r="DE258" s="145"/>
      <c r="DF258" s="145"/>
      <c r="DG258" s="145"/>
      <c r="DH258" s="145"/>
      <c r="DI258" s="145"/>
      <c r="DJ258" s="145"/>
      <c r="DK258" s="145"/>
      <c r="DL258" s="145"/>
      <c r="DM258" s="145"/>
      <c r="DN258" s="145"/>
      <c r="DO258" s="145"/>
      <c r="DP258" s="145"/>
      <c r="DQ258" s="145"/>
      <c r="DR258" s="145"/>
      <c r="DS258" s="145"/>
      <c r="DT258" s="145"/>
      <c r="DU258" s="145"/>
      <c r="DV258" s="145"/>
      <c r="DW258" s="145"/>
      <c r="DX258" s="145"/>
      <c r="DY258" s="145"/>
      <c r="DZ258" s="145"/>
      <c r="EA258" s="145"/>
      <c r="EB258" s="145"/>
      <c r="EC258" s="145"/>
      <c r="ED258" s="145"/>
      <c r="EE258" s="145"/>
      <c r="EF258" s="145"/>
      <c r="EG258" s="145"/>
      <c r="EH258" s="145"/>
      <c r="EI258" s="145"/>
      <c r="EJ258" s="145"/>
      <c r="EK258" s="145"/>
      <c r="EL258" s="145"/>
      <c r="EM258" s="145"/>
      <c r="EN258" s="145"/>
      <c r="EO258" s="145"/>
      <c r="EP258" s="145"/>
      <c r="EQ258" s="145"/>
      <c r="ER258" s="145"/>
      <c r="ES258" s="145"/>
      <c r="ET258" s="145"/>
      <c r="EU258" s="145"/>
      <c r="EV258" s="145"/>
      <c r="EW258" s="145"/>
      <c r="EX258" s="145"/>
      <c r="EY258" s="145"/>
      <c r="EZ258" s="145"/>
      <c r="FA258" s="145"/>
      <c r="FB258" s="145"/>
      <c r="FC258" s="145"/>
      <c r="FD258" s="145"/>
      <c r="FE258" s="145"/>
      <c r="FF258" s="145"/>
      <c r="FG258" s="145"/>
      <c r="FH258" s="145"/>
      <c r="FI258" s="145"/>
      <c r="FJ258" s="145"/>
      <c r="FK258" s="145"/>
      <c r="FL258" s="145"/>
      <c r="FM258" s="145"/>
      <c r="FN258" s="145"/>
      <c r="FO258" s="145"/>
      <c r="FP258" s="145"/>
      <c r="FQ258" s="145"/>
      <c r="FR258" s="145"/>
      <c r="FS258" s="145"/>
      <c r="FT258" s="145"/>
      <c r="FU258" s="145"/>
      <c r="FV258" s="145"/>
      <c r="FW258" s="145"/>
      <c r="FX258" s="145"/>
      <c r="FY258" s="145"/>
      <c r="FZ258" s="145"/>
      <c r="GA258" s="145"/>
      <c r="GB258" s="145"/>
      <c r="GC258" s="145"/>
      <c r="GD258" s="145"/>
      <c r="GE258" s="145"/>
      <c r="GF258" s="145"/>
      <c r="GG258" s="145"/>
      <c r="GH258" s="145"/>
      <c r="GI258" s="145"/>
      <c r="GJ258" s="145"/>
      <c r="GK258" s="145"/>
      <c r="GL258" s="145"/>
      <c r="GM258" s="145"/>
      <c r="GN258" s="145"/>
      <c r="GO258" s="145"/>
      <c r="GP258" s="145"/>
      <c r="GQ258" s="145"/>
      <c r="GR258" s="145"/>
      <c r="GS258" s="145"/>
      <c r="GT258" s="145"/>
      <c r="GU258" s="145"/>
      <c r="GV258" s="145"/>
      <c r="GW258" s="145"/>
      <c r="GX258" s="145"/>
      <c r="GY258" s="145"/>
      <c r="GZ258" s="145"/>
      <c r="HA258" s="145"/>
      <c r="HB258" s="145"/>
      <c r="HC258" s="145"/>
      <c r="HD258" s="145"/>
      <c r="HE258" s="145"/>
    </row>
    <row r="259" spans="1:213" s="33" customFormat="1" ht="24" customHeight="1">
      <c r="A259" s="25" t="s">
        <v>369</v>
      </c>
      <c r="B259" s="26" t="s">
        <v>370</v>
      </c>
      <c r="C259" s="31">
        <v>1</v>
      </c>
      <c r="D259" s="77" t="s">
        <v>8</v>
      </c>
      <c r="E259" s="78"/>
      <c r="F259" s="31"/>
      <c r="G259" s="61"/>
      <c r="H259" s="145"/>
      <c r="I259"/>
      <c r="J259" s="145"/>
      <c r="K259" s="145"/>
      <c r="L259" s="145"/>
      <c r="M259" s="145"/>
      <c r="N259" s="145"/>
      <c r="O259" s="145"/>
      <c r="P259" s="145"/>
      <c r="Q259" s="145"/>
      <c r="R259" s="145"/>
      <c r="S259" s="145"/>
      <c r="T259" s="145"/>
      <c r="U259" s="145"/>
      <c r="V259" s="145"/>
      <c r="W259" s="145"/>
      <c r="X259" s="145"/>
      <c r="Y259" s="145"/>
      <c r="Z259" s="145"/>
      <c r="AA259" s="145"/>
      <c r="AB259" s="145"/>
      <c r="AC259" s="145"/>
      <c r="AD259" s="145"/>
      <c r="AE259" s="145"/>
      <c r="AF259" s="145"/>
      <c r="AG259" s="145"/>
      <c r="AH259" s="145"/>
      <c r="AI259" s="145"/>
      <c r="AJ259" s="145"/>
      <c r="AK259" s="145"/>
      <c r="AL259" s="145"/>
      <c r="AM259" s="145"/>
      <c r="AN259" s="145"/>
      <c r="AO259" s="145"/>
      <c r="AP259" s="145"/>
      <c r="AQ259" s="145"/>
      <c r="AR259" s="145"/>
      <c r="AS259" s="145"/>
      <c r="AT259" s="145"/>
      <c r="AU259" s="145"/>
      <c r="AV259" s="145"/>
      <c r="AW259" s="145"/>
      <c r="AX259" s="145"/>
      <c r="AY259" s="145"/>
      <c r="AZ259" s="145"/>
      <c r="BA259" s="145"/>
      <c r="BB259" s="145"/>
      <c r="BC259" s="145"/>
      <c r="BD259" s="145"/>
      <c r="BE259" s="145"/>
      <c r="BF259" s="145"/>
      <c r="BG259" s="145"/>
      <c r="BH259" s="145"/>
      <c r="BI259" s="145"/>
      <c r="BJ259" s="145"/>
      <c r="BK259" s="145"/>
      <c r="BL259" s="145"/>
      <c r="BM259" s="145"/>
      <c r="BN259" s="145"/>
      <c r="BO259" s="145"/>
      <c r="BP259" s="145"/>
      <c r="BQ259" s="145"/>
      <c r="BR259" s="145"/>
      <c r="BS259" s="145"/>
      <c r="BT259" s="145"/>
      <c r="BU259" s="145"/>
      <c r="BV259" s="145"/>
      <c r="BW259" s="145"/>
      <c r="BX259" s="145"/>
      <c r="BY259" s="145"/>
      <c r="BZ259" s="145"/>
      <c r="CA259" s="145"/>
      <c r="CB259" s="145"/>
      <c r="CC259" s="145"/>
      <c r="CD259" s="145"/>
      <c r="CE259" s="145"/>
      <c r="CF259" s="145"/>
      <c r="CG259" s="145"/>
      <c r="CH259" s="145"/>
      <c r="CI259" s="145"/>
      <c r="CJ259" s="145"/>
      <c r="CK259" s="145"/>
      <c r="CL259" s="145"/>
      <c r="CM259" s="145"/>
      <c r="CN259" s="145"/>
      <c r="CO259" s="145"/>
      <c r="CP259" s="145"/>
      <c r="CQ259" s="145"/>
      <c r="CR259" s="145"/>
      <c r="CS259" s="145"/>
      <c r="CT259" s="145"/>
      <c r="CU259" s="145"/>
      <c r="CV259" s="145"/>
      <c r="CW259" s="145"/>
      <c r="CX259" s="145"/>
      <c r="CY259" s="145"/>
      <c r="CZ259" s="145"/>
      <c r="DA259" s="145"/>
      <c r="DB259" s="145"/>
      <c r="DC259" s="145"/>
      <c r="DD259" s="145"/>
      <c r="DE259" s="145"/>
      <c r="DF259" s="145"/>
      <c r="DG259" s="145"/>
      <c r="DH259" s="145"/>
      <c r="DI259" s="145"/>
      <c r="DJ259" s="145"/>
      <c r="DK259" s="145"/>
      <c r="DL259" s="145"/>
      <c r="DM259" s="145"/>
      <c r="DN259" s="145"/>
      <c r="DO259" s="145"/>
      <c r="DP259" s="145"/>
      <c r="DQ259" s="145"/>
      <c r="DR259" s="145"/>
      <c r="DS259" s="145"/>
      <c r="DT259" s="145"/>
      <c r="DU259" s="145"/>
      <c r="DV259" s="145"/>
      <c r="DW259" s="145"/>
      <c r="DX259" s="145"/>
      <c r="DY259" s="145"/>
      <c r="DZ259" s="145"/>
      <c r="EA259" s="145"/>
      <c r="EB259" s="145"/>
      <c r="EC259" s="145"/>
      <c r="ED259" s="145"/>
      <c r="EE259" s="145"/>
      <c r="EF259" s="145"/>
      <c r="EG259" s="145"/>
      <c r="EH259" s="145"/>
      <c r="EI259" s="145"/>
      <c r="EJ259" s="145"/>
      <c r="EK259" s="145"/>
      <c r="EL259" s="145"/>
      <c r="EM259" s="145"/>
      <c r="EN259" s="145"/>
      <c r="EO259" s="145"/>
      <c r="EP259" s="145"/>
      <c r="EQ259" s="145"/>
      <c r="ER259" s="145"/>
      <c r="ES259" s="145"/>
      <c r="ET259" s="145"/>
      <c r="EU259" s="145"/>
      <c r="EV259" s="145"/>
      <c r="EW259" s="145"/>
      <c r="EX259" s="145"/>
      <c r="EY259" s="145"/>
      <c r="EZ259" s="145"/>
      <c r="FA259" s="145"/>
      <c r="FB259" s="145"/>
      <c r="FC259" s="145"/>
      <c r="FD259" s="145"/>
      <c r="FE259" s="145"/>
      <c r="FF259" s="145"/>
      <c r="FG259" s="145"/>
      <c r="FH259" s="145"/>
      <c r="FI259" s="145"/>
      <c r="FJ259" s="145"/>
      <c r="FK259" s="145"/>
      <c r="FL259" s="145"/>
      <c r="FM259" s="145"/>
      <c r="FN259" s="145"/>
      <c r="FO259" s="145"/>
      <c r="FP259" s="145"/>
      <c r="FQ259" s="145"/>
      <c r="FR259" s="145"/>
      <c r="FS259" s="145"/>
      <c r="FT259" s="145"/>
      <c r="FU259" s="145"/>
      <c r="FV259" s="145"/>
      <c r="FW259" s="145"/>
      <c r="FX259" s="145"/>
      <c r="FY259" s="145"/>
      <c r="FZ259" s="145"/>
      <c r="GA259" s="145"/>
      <c r="GB259" s="145"/>
      <c r="GC259" s="145"/>
      <c r="GD259" s="145"/>
      <c r="GE259" s="145"/>
      <c r="GF259" s="145"/>
      <c r="GG259" s="145"/>
      <c r="GH259" s="145"/>
      <c r="GI259" s="145"/>
      <c r="GJ259" s="145"/>
      <c r="GK259" s="145"/>
      <c r="GL259" s="145"/>
      <c r="GM259" s="145"/>
      <c r="GN259" s="145"/>
      <c r="GO259" s="145"/>
      <c r="GP259" s="145"/>
      <c r="GQ259" s="145"/>
      <c r="GR259" s="145"/>
      <c r="GS259" s="145"/>
      <c r="GT259" s="145"/>
      <c r="GU259" s="145"/>
      <c r="GV259" s="145"/>
      <c r="GW259" s="145"/>
      <c r="GX259" s="145"/>
      <c r="GY259" s="145"/>
      <c r="GZ259" s="145"/>
      <c r="HA259" s="145"/>
      <c r="HB259" s="145"/>
      <c r="HC259" s="145"/>
      <c r="HD259" s="145"/>
      <c r="HE259" s="145"/>
    </row>
    <row r="260" spans="1:213" s="33" customFormat="1" ht="24" customHeight="1">
      <c r="A260" s="25" t="s">
        <v>371</v>
      </c>
      <c r="B260" s="26" t="s">
        <v>372</v>
      </c>
      <c r="C260" s="31">
        <v>1</v>
      </c>
      <c r="D260" s="77" t="s">
        <v>8</v>
      </c>
      <c r="E260" s="78"/>
      <c r="F260" s="31"/>
      <c r="G260" s="61"/>
      <c r="H260" s="145"/>
      <c r="I260"/>
      <c r="J260" s="145"/>
      <c r="K260" s="145"/>
      <c r="L260" s="145"/>
      <c r="M260" s="145"/>
      <c r="N260" s="145"/>
      <c r="O260" s="145"/>
      <c r="P260" s="145"/>
      <c r="Q260" s="145"/>
      <c r="R260" s="145"/>
      <c r="S260" s="145"/>
      <c r="T260" s="145"/>
      <c r="U260" s="145"/>
      <c r="V260" s="145"/>
      <c r="W260" s="145"/>
      <c r="X260" s="145"/>
      <c r="Y260" s="145"/>
      <c r="Z260" s="145"/>
      <c r="AA260" s="145"/>
      <c r="AB260" s="145"/>
      <c r="AC260" s="145"/>
      <c r="AD260" s="145"/>
      <c r="AE260" s="145"/>
      <c r="AF260" s="145"/>
      <c r="AG260" s="145"/>
      <c r="AH260" s="145"/>
      <c r="AI260" s="145"/>
      <c r="AJ260" s="145"/>
      <c r="AK260" s="145"/>
      <c r="AL260" s="145"/>
      <c r="AM260" s="145"/>
      <c r="AN260" s="145"/>
      <c r="AO260" s="145"/>
      <c r="AP260" s="145"/>
      <c r="AQ260" s="145"/>
      <c r="AR260" s="145"/>
      <c r="AS260" s="145"/>
      <c r="AT260" s="145"/>
      <c r="AU260" s="145"/>
      <c r="AV260" s="145"/>
      <c r="AW260" s="145"/>
      <c r="AX260" s="145"/>
      <c r="AY260" s="145"/>
      <c r="AZ260" s="145"/>
      <c r="BA260" s="145"/>
      <c r="BB260" s="145"/>
      <c r="BC260" s="145"/>
      <c r="BD260" s="145"/>
      <c r="BE260" s="145"/>
      <c r="BF260" s="145"/>
      <c r="BG260" s="145"/>
      <c r="BH260" s="145"/>
      <c r="BI260" s="145"/>
      <c r="BJ260" s="145"/>
      <c r="BK260" s="145"/>
      <c r="BL260" s="145"/>
      <c r="BM260" s="145"/>
      <c r="BN260" s="145"/>
      <c r="BO260" s="145"/>
      <c r="BP260" s="145"/>
      <c r="BQ260" s="145"/>
      <c r="BR260" s="145"/>
      <c r="BS260" s="145"/>
      <c r="BT260" s="145"/>
      <c r="BU260" s="145"/>
      <c r="BV260" s="145"/>
      <c r="BW260" s="145"/>
      <c r="BX260" s="145"/>
      <c r="BY260" s="145"/>
      <c r="BZ260" s="145"/>
      <c r="CA260" s="145"/>
      <c r="CB260" s="145"/>
      <c r="CC260" s="145"/>
      <c r="CD260" s="145"/>
      <c r="CE260" s="145"/>
      <c r="CF260" s="145"/>
      <c r="CG260" s="145"/>
      <c r="CH260" s="145"/>
      <c r="CI260" s="145"/>
      <c r="CJ260" s="145"/>
      <c r="CK260" s="145"/>
      <c r="CL260" s="145"/>
      <c r="CM260" s="145"/>
      <c r="CN260" s="145"/>
      <c r="CO260" s="145"/>
      <c r="CP260" s="145"/>
      <c r="CQ260" s="145"/>
      <c r="CR260" s="145"/>
      <c r="CS260" s="145"/>
      <c r="CT260" s="145"/>
      <c r="CU260" s="145"/>
      <c r="CV260" s="145"/>
      <c r="CW260" s="145"/>
      <c r="CX260" s="145"/>
      <c r="CY260" s="145"/>
      <c r="CZ260" s="145"/>
      <c r="DA260" s="145"/>
      <c r="DB260" s="145"/>
      <c r="DC260" s="145"/>
      <c r="DD260" s="145"/>
      <c r="DE260" s="145"/>
      <c r="DF260" s="145"/>
      <c r="DG260" s="145"/>
      <c r="DH260" s="145"/>
      <c r="DI260" s="145"/>
      <c r="DJ260" s="145"/>
      <c r="DK260" s="145"/>
      <c r="DL260" s="145"/>
      <c r="DM260" s="145"/>
      <c r="DN260" s="145"/>
      <c r="DO260" s="145"/>
      <c r="DP260" s="145"/>
      <c r="DQ260" s="145"/>
      <c r="DR260" s="145"/>
      <c r="DS260" s="145"/>
      <c r="DT260" s="145"/>
      <c r="DU260" s="145"/>
      <c r="DV260" s="145"/>
      <c r="DW260" s="145"/>
      <c r="DX260" s="145"/>
      <c r="DY260" s="145"/>
      <c r="DZ260" s="145"/>
      <c r="EA260" s="145"/>
      <c r="EB260" s="145"/>
      <c r="EC260" s="145"/>
      <c r="ED260" s="145"/>
      <c r="EE260" s="145"/>
      <c r="EF260" s="145"/>
      <c r="EG260" s="145"/>
      <c r="EH260" s="145"/>
      <c r="EI260" s="145"/>
      <c r="EJ260" s="145"/>
      <c r="EK260" s="145"/>
      <c r="EL260" s="145"/>
      <c r="EM260" s="145"/>
      <c r="EN260" s="145"/>
      <c r="EO260" s="145"/>
      <c r="EP260" s="145"/>
      <c r="EQ260" s="145"/>
      <c r="ER260" s="145"/>
      <c r="ES260" s="145"/>
      <c r="ET260" s="145"/>
      <c r="EU260" s="145"/>
      <c r="EV260" s="145"/>
      <c r="EW260" s="145"/>
      <c r="EX260" s="145"/>
      <c r="EY260" s="145"/>
      <c r="EZ260" s="145"/>
      <c r="FA260" s="145"/>
      <c r="FB260" s="145"/>
      <c r="FC260" s="145"/>
      <c r="FD260" s="145"/>
      <c r="FE260" s="145"/>
      <c r="FF260" s="145"/>
      <c r="FG260" s="145"/>
      <c r="FH260" s="145"/>
      <c r="FI260" s="145"/>
      <c r="FJ260" s="145"/>
      <c r="FK260" s="145"/>
      <c r="FL260" s="145"/>
      <c r="FM260" s="145"/>
      <c r="FN260" s="145"/>
      <c r="FO260" s="145"/>
      <c r="FP260" s="145"/>
      <c r="FQ260" s="145"/>
      <c r="FR260" s="145"/>
      <c r="FS260" s="145"/>
      <c r="FT260" s="145"/>
      <c r="FU260" s="145"/>
      <c r="FV260" s="145"/>
      <c r="FW260" s="145"/>
      <c r="FX260" s="145"/>
      <c r="FY260" s="145"/>
      <c r="FZ260" s="145"/>
      <c r="GA260" s="145"/>
      <c r="GB260" s="145"/>
      <c r="GC260" s="145"/>
      <c r="GD260" s="145"/>
      <c r="GE260" s="145"/>
      <c r="GF260" s="145"/>
      <c r="GG260" s="145"/>
      <c r="GH260" s="145"/>
      <c r="GI260" s="145"/>
      <c r="GJ260" s="145"/>
      <c r="GK260" s="145"/>
      <c r="GL260" s="145"/>
      <c r="GM260" s="145"/>
      <c r="GN260" s="145"/>
      <c r="GO260" s="145"/>
      <c r="GP260" s="145"/>
      <c r="GQ260" s="145"/>
      <c r="GR260" s="145"/>
      <c r="GS260" s="145"/>
      <c r="GT260" s="145"/>
      <c r="GU260" s="145"/>
      <c r="GV260" s="145"/>
      <c r="GW260" s="145"/>
      <c r="GX260" s="145"/>
      <c r="GY260" s="145"/>
      <c r="GZ260" s="145"/>
      <c r="HA260" s="145"/>
      <c r="HB260" s="145"/>
      <c r="HC260" s="145"/>
      <c r="HD260" s="145"/>
      <c r="HE260" s="145"/>
    </row>
    <row r="261" spans="1:213" s="33" customFormat="1" ht="24" customHeight="1">
      <c r="A261" s="25" t="s">
        <v>373</v>
      </c>
      <c r="B261" s="26" t="s">
        <v>374</v>
      </c>
      <c r="C261" s="31">
        <v>4</v>
      </c>
      <c r="D261" s="77" t="s">
        <v>8</v>
      </c>
      <c r="E261" s="78"/>
      <c r="F261" s="31"/>
      <c r="G261" s="61"/>
      <c r="H261" s="145"/>
      <c r="I261"/>
      <c r="J261" s="145"/>
      <c r="K261" s="145"/>
      <c r="L261" s="145"/>
      <c r="M261" s="145"/>
      <c r="N261" s="145"/>
      <c r="O261" s="145"/>
      <c r="P261" s="145"/>
      <c r="Q261" s="145"/>
      <c r="R261" s="145"/>
      <c r="S261" s="145"/>
      <c r="T261" s="145"/>
      <c r="U261" s="145"/>
      <c r="V261" s="145"/>
      <c r="W261" s="145"/>
      <c r="X261" s="145"/>
      <c r="Y261" s="145"/>
      <c r="Z261" s="145"/>
      <c r="AA261" s="145"/>
      <c r="AB261" s="145"/>
      <c r="AC261" s="145"/>
      <c r="AD261" s="145"/>
      <c r="AE261" s="145"/>
      <c r="AF261" s="145"/>
      <c r="AG261" s="145"/>
      <c r="AH261" s="145"/>
      <c r="AI261" s="145"/>
      <c r="AJ261" s="145"/>
      <c r="AK261" s="145"/>
      <c r="AL261" s="145"/>
      <c r="AM261" s="145"/>
      <c r="AN261" s="145"/>
      <c r="AO261" s="145"/>
      <c r="AP261" s="145"/>
      <c r="AQ261" s="145"/>
      <c r="AR261" s="145"/>
      <c r="AS261" s="145"/>
      <c r="AT261" s="145"/>
      <c r="AU261" s="145"/>
      <c r="AV261" s="145"/>
      <c r="AW261" s="145"/>
      <c r="AX261" s="145"/>
      <c r="AY261" s="145"/>
      <c r="AZ261" s="145"/>
      <c r="BA261" s="145"/>
      <c r="BB261" s="145"/>
      <c r="BC261" s="145"/>
      <c r="BD261" s="145"/>
      <c r="BE261" s="145"/>
      <c r="BF261" s="145"/>
      <c r="BG261" s="145"/>
      <c r="BH261" s="145"/>
      <c r="BI261" s="145"/>
      <c r="BJ261" s="145"/>
      <c r="BK261" s="145"/>
      <c r="BL261" s="145"/>
      <c r="BM261" s="145"/>
      <c r="BN261" s="145"/>
      <c r="BO261" s="145"/>
      <c r="BP261" s="145"/>
      <c r="BQ261" s="145"/>
      <c r="BR261" s="145"/>
      <c r="BS261" s="145"/>
      <c r="BT261" s="145"/>
      <c r="BU261" s="145"/>
      <c r="BV261" s="145"/>
      <c r="BW261" s="145"/>
      <c r="BX261" s="145"/>
      <c r="BY261" s="145"/>
      <c r="BZ261" s="145"/>
      <c r="CA261" s="145"/>
      <c r="CB261" s="145"/>
      <c r="CC261" s="145"/>
      <c r="CD261" s="145"/>
      <c r="CE261" s="145"/>
      <c r="CF261" s="145"/>
      <c r="CG261" s="145"/>
      <c r="CH261" s="145"/>
      <c r="CI261" s="145"/>
      <c r="CJ261" s="145"/>
      <c r="CK261" s="145"/>
      <c r="CL261" s="145"/>
      <c r="CM261" s="145"/>
      <c r="CN261" s="145"/>
      <c r="CO261" s="145"/>
      <c r="CP261" s="145"/>
      <c r="CQ261" s="145"/>
      <c r="CR261" s="145"/>
      <c r="CS261" s="145"/>
      <c r="CT261" s="145"/>
      <c r="CU261" s="145"/>
      <c r="CV261" s="145"/>
      <c r="CW261" s="145"/>
      <c r="CX261" s="145"/>
      <c r="CY261" s="145"/>
      <c r="CZ261" s="145"/>
      <c r="DA261" s="145"/>
      <c r="DB261" s="145"/>
      <c r="DC261" s="145"/>
      <c r="DD261" s="145"/>
      <c r="DE261" s="145"/>
      <c r="DF261" s="145"/>
      <c r="DG261" s="145"/>
      <c r="DH261" s="145"/>
      <c r="DI261" s="145"/>
      <c r="DJ261" s="145"/>
      <c r="DK261" s="145"/>
      <c r="DL261" s="145"/>
      <c r="DM261" s="145"/>
      <c r="DN261" s="145"/>
      <c r="DO261" s="145"/>
      <c r="DP261" s="145"/>
      <c r="DQ261" s="145"/>
      <c r="DR261" s="145"/>
      <c r="DS261" s="145"/>
      <c r="DT261" s="145"/>
      <c r="DU261" s="145"/>
      <c r="DV261" s="145"/>
      <c r="DW261" s="145"/>
      <c r="DX261" s="145"/>
      <c r="DY261" s="145"/>
      <c r="DZ261" s="145"/>
      <c r="EA261" s="145"/>
      <c r="EB261" s="145"/>
      <c r="EC261" s="145"/>
      <c r="ED261" s="145"/>
      <c r="EE261" s="145"/>
      <c r="EF261" s="145"/>
      <c r="EG261" s="145"/>
      <c r="EH261" s="145"/>
      <c r="EI261" s="145"/>
      <c r="EJ261" s="145"/>
      <c r="EK261" s="145"/>
      <c r="EL261" s="145"/>
      <c r="EM261" s="145"/>
      <c r="EN261" s="145"/>
      <c r="EO261" s="145"/>
      <c r="EP261" s="145"/>
      <c r="EQ261" s="145"/>
      <c r="ER261" s="145"/>
      <c r="ES261" s="145"/>
      <c r="ET261" s="145"/>
      <c r="EU261" s="145"/>
      <c r="EV261" s="145"/>
      <c r="EW261" s="145"/>
      <c r="EX261" s="145"/>
      <c r="EY261" s="145"/>
      <c r="EZ261" s="145"/>
      <c r="FA261" s="145"/>
      <c r="FB261" s="145"/>
      <c r="FC261" s="145"/>
      <c r="FD261" s="145"/>
      <c r="FE261" s="145"/>
      <c r="FF261" s="145"/>
      <c r="FG261" s="145"/>
      <c r="FH261" s="145"/>
      <c r="FI261" s="145"/>
      <c r="FJ261" s="145"/>
      <c r="FK261" s="145"/>
      <c r="FL261" s="145"/>
      <c r="FM261" s="145"/>
      <c r="FN261" s="145"/>
      <c r="FO261" s="145"/>
      <c r="FP261" s="145"/>
      <c r="FQ261" s="145"/>
      <c r="FR261" s="145"/>
      <c r="FS261" s="145"/>
      <c r="FT261" s="145"/>
      <c r="FU261" s="145"/>
      <c r="FV261" s="145"/>
      <c r="FW261" s="145"/>
      <c r="FX261" s="145"/>
      <c r="FY261" s="145"/>
      <c r="FZ261" s="145"/>
      <c r="GA261" s="145"/>
      <c r="GB261" s="145"/>
      <c r="GC261" s="145"/>
      <c r="GD261" s="145"/>
      <c r="GE261" s="145"/>
      <c r="GF261" s="145"/>
      <c r="GG261" s="145"/>
      <c r="GH261" s="145"/>
      <c r="GI261" s="145"/>
      <c r="GJ261" s="145"/>
      <c r="GK261" s="145"/>
      <c r="GL261" s="145"/>
      <c r="GM261" s="145"/>
      <c r="GN261" s="145"/>
      <c r="GO261" s="145"/>
      <c r="GP261" s="145"/>
      <c r="GQ261" s="145"/>
      <c r="GR261" s="145"/>
      <c r="GS261" s="145"/>
      <c r="GT261" s="145"/>
      <c r="GU261" s="145"/>
      <c r="GV261" s="145"/>
      <c r="GW261" s="145"/>
      <c r="GX261" s="145"/>
      <c r="GY261" s="145"/>
      <c r="GZ261" s="145"/>
      <c r="HA261" s="145"/>
      <c r="HB261" s="145"/>
      <c r="HC261" s="145"/>
      <c r="HD261" s="145"/>
      <c r="HE261" s="145"/>
    </row>
    <row r="262" spans="1:213" s="33" customFormat="1" ht="48.2" customHeight="1">
      <c r="A262" s="25" t="s">
        <v>375</v>
      </c>
      <c r="B262" s="26" t="s">
        <v>376</v>
      </c>
      <c r="C262" s="31">
        <v>1</v>
      </c>
      <c r="D262" s="77" t="s">
        <v>8</v>
      </c>
      <c r="E262" s="78"/>
      <c r="F262" s="31"/>
      <c r="G262" s="61"/>
      <c r="H262" s="145"/>
      <c r="I262"/>
      <c r="J262" s="145"/>
      <c r="K262" s="145"/>
      <c r="L262" s="145"/>
      <c r="M262" s="145"/>
      <c r="N262" s="145"/>
      <c r="O262" s="145"/>
      <c r="P262" s="145"/>
      <c r="Q262" s="145"/>
      <c r="R262" s="145"/>
      <c r="S262" s="145"/>
      <c r="T262" s="145"/>
      <c r="U262" s="145"/>
      <c r="V262" s="145"/>
      <c r="W262" s="145"/>
      <c r="X262" s="145"/>
      <c r="Y262" s="145"/>
      <c r="Z262" s="145"/>
      <c r="AA262" s="145"/>
      <c r="AB262" s="145"/>
      <c r="AC262" s="145"/>
      <c r="AD262" s="145"/>
      <c r="AE262" s="145"/>
      <c r="AF262" s="145"/>
      <c r="AG262" s="145"/>
      <c r="AH262" s="145"/>
      <c r="AI262" s="145"/>
      <c r="AJ262" s="145"/>
      <c r="AK262" s="145"/>
      <c r="AL262" s="145"/>
      <c r="AM262" s="145"/>
      <c r="AN262" s="145"/>
      <c r="AO262" s="145"/>
      <c r="AP262" s="145"/>
      <c r="AQ262" s="145"/>
      <c r="AR262" s="145"/>
      <c r="AS262" s="145"/>
      <c r="AT262" s="145"/>
      <c r="AU262" s="145"/>
      <c r="AV262" s="145"/>
      <c r="AW262" s="145"/>
      <c r="AX262" s="145"/>
      <c r="AY262" s="145"/>
      <c r="AZ262" s="145"/>
      <c r="BA262" s="145"/>
      <c r="BB262" s="145"/>
      <c r="BC262" s="145"/>
      <c r="BD262" s="145"/>
      <c r="BE262" s="145"/>
      <c r="BF262" s="145"/>
      <c r="BG262" s="145"/>
      <c r="BH262" s="145"/>
      <c r="BI262" s="145"/>
      <c r="BJ262" s="145"/>
      <c r="BK262" s="145"/>
      <c r="BL262" s="145"/>
      <c r="BM262" s="145"/>
      <c r="BN262" s="145"/>
      <c r="BO262" s="145"/>
      <c r="BP262" s="145"/>
      <c r="BQ262" s="145"/>
      <c r="BR262" s="145"/>
      <c r="BS262" s="145"/>
      <c r="BT262" s="145"/>
      <c r="BU262" s="145"/>
      <c r="BV262" s="145"/>
      <c r="BW262" s="145"/>
      <c r="BX262" s="145"/>
      <c r="BY262" s="145"/>
      <c r="BZ262" s="145"/>
      <c r="CA262" s="145"/>
      <c r="CB262" s="145"/>
      <c r="CC262" s="145"/>
      <c r="CD262" s="145"/>
      <c r="CE262" s="145"/>
      <c r="CF262" s="145"/>
      <c r="CG262" s="145"/>
      <c r="CH262" s="145"/>
      <c r="CI262" s="145"/>
      <c r="CJ262" s="145"/>
      <c r="CK262" s="145"/>
      <c r="CL262" s="145"/>
      <c r="CM262" s="145"/>
      <c r="CN262" s="145"/>
      <c r="CO262" s="145"/>
      <c r="CP262" s="145"/>
      <c r="CQ262" s="145"/>
      <c r="CR262" s="145"/>
      <c r="CS262" s="145"/>
      <c r="CT262" s="145"/>
      <c r="CU262" s="145"/>
      <c r="CV262" s="145"/>
      <c r="CW262" s="145"/>
      <c r="CX262" s="145"/>
      <c r="CY262" s="145"/>
      <c r="CZ262" s="145"/>
      <c r="DA262" s="145"/>
      <c r="DB262" s="145"/>
      <c r="DC262" s="145"/>
      <c r="DD262" s="145"/>
      <c r="DE262" s="145"/>
      <c r="DF262" s="145"/>
      <c r="DG262" s="145"/>
      <c r="DH262" s="145"/>
      <c r="DI262" s="145"/>
      <c r="DJ262" s="145"/>
      <c r="DK262" s="145"/>
      <c r="DL262" s="145"/>
      <c r="DM262" s="145"/>
      <c r="DN262" s="145"/>
      <c r="DO262" s="145"/>
      <c r="DP262" s="145"/>
      <c r="DQ262" s="145"/>
      <c r="DR262" s="145"/>
      <c r="DS262" s="145"/>
      <c r="DT262" s="145"/>
      <c r="DU262" s="145"/>
      <c r="DV262" s="145"/>
      <c r="DW262" s="145"/>
      <c r="DX262" s="145"/>
      <c r="DY262" s="145"/>
      <c r="DZ262" s="145"/>
      <c r="EA262" s="145"/>
      <c r="EB262" s="145"/>
      <c r="EC262" s="145"/>
      <c r="ED262" s="145"/>
      <c r="EE262" s="145"/>
      <c r="EF262" s="145"/>
      <c r="EG262" s="145"/>
      <c r="EH262" s="145"/>
      <c r="EI262" s="145"/>
      <c r="EJ262" s="145"/>
      <c r="EK262" s="145"/>
      <c r="EL262" s="145"/>
      <c r="EM262" s="145"/>
      <c r="EN262" s="145"/>
      <c r="EO262" s="145"/>
      <c r="EP262" s="145"/>
      <c r="EQ262" s="145"/>
      <c r="ER262" s="145"/>
      <c r="ES262" s="145"/>
      <c r="ET262" s="145"/>
      <c r="EU262" s="145"/>
      <c r="EV262" s="145"/>
      <c r="EW262" s="145"/>
      <c r="EX262" s="145"/>
      <c r="EY262" s="145"/>
      <c r="EZ262" s="145"/>
      <c r="FA262" s="145"/>
      <c r="FB262" s="145"/>
      <c r="FC262" s="145"/>
      <c r="FD262" s="145"/>
      <c r="FE262" s="145"/>
      <c r="FF262" s="145"/>
      <c r="FG262" s="145"/>
      <c r="FH262" s="145"/>
      <c r="FI262" s="145"/>
      <c r="FJ262" s="145"/>
      <c r="FK262" s="145"/>
      <c r="FL262" s="145"/>
      <c r="FM262" s="145"/>
      <c r="FN262" s="145"/>
      <c r="FO262" s="145"/>
      <c r="FP262" s="145"/>
      <c r="FQ262" s="145"/>
      <c r="FR262" s="145"/>
      <c r="FS262" s="145"/>
      <c r="FT262" s="145"/>
      <c r="FU262" s="145"/>
      <c r="FV262" s="145"/>
      <c r="FW262" s="145"/>
      <c r="FX262" s="145"/>
      <c r="FY262" s="145"/>
      <c r="FZ262" s="145"/>
      <c r="GA262" s="145"/>
      <c r="GB262" s="145"/>
      <c r="GC262" s="145"/>
      <c r="GD262" s="145"/>
      <c r="GE262" s="145"/>
      <c r="GF262" s="145"/>
      <c r="GG262" s="145"/>
      <c r="GH262" s="145"/>
      <c r="GI262" s="145"/>
      <c r="GJ262" s="145"/>
      <c r="GK262" s="145"/>
      <c r="GL262" s="145"/>
      <c r="GM262" s="145"/>
      <c r="GN262" s="145"/>
      <c r="GO262" s="145"/>
      <c r="GP262" s="145"/>
      <c r="GQ262" s="145"/>
      <c r="GR262" s="145"/>
      <c r="GS262" s="145"/>
      <c r="GT262" s="145"/>
      <c r="GU262" s="145"/>
      <c r="GV262" s="145"/>
      <c r="GW262" s="145"/>
      <c r="GX262" s="145"/>
      <c r="GY262" s="145"/>
      <c r="GZ262" s="145"/>
      <c r="HA262" s="145"/>
      <c r="HB262" s="145"/>
      <c r="HC262" s="145"/>
      <c r="HD262" s="145"/>
      <c r="HE262" s="145"/>
    </row>
    <row r="263" spans="1:213" s="33" customFormat="1" ht="24" customHeight="1">
      <c r="A263" s="25" t="s">
        <v>377</v>
      </c>
      <c r="B263" s="26" t="s">
        <v>308</v>
      </c>
      <c r="C263" s="31">
        <v>1</v>
      </c>
      <c r="D263" s="77" t="s">
        <v>8</v>
      </c>
      <c r="E263" s="78"/>
      <c r="F263" s="31"/>
      <c r="G263" s="61"/>
      <c r="H263" s="145"/>
      <c r="I263"/>
      <c r="J263" s="145"/>
      <c r="K263" s="145"/>
      <c r="L263" s="145"/>
      <c r="M263" s="145"/>
      <c r="N263" s="145"/>
      <c r="O263" s="145"/>
      <c r="P263" s="145"/>
      <c r="Q263" s="145"/>
      <c r="R263" s="145"/>
      <c r="S263" s="145"/>
      <c r="T263" s="145"/>
      <c r="U263" s="145"/>
      <c r="V263" s="145"/>
      <c r="W263" s="145"/>
      <c r="X263" s="145"/>
      <c r="Y263" s="145"/>
      <c r="Z263" s="145"/>
      <c r="AA263" s="145"/>
      <c r="AB263" s="145"/>
      <c r="AC263" s="145"/>
      <c r="AD263" s="145"/>
      <c r="AE263" s="145"/>
      <c r="AF263" s="145"/>
      <c r="AG263" s="145"/>
      <c r="AH263" s="145"/>
      <c r="AI263" s="145"/>
      <c r="AJ263" s="145"/>
      <c r="AK263" s="145"/>
      <c r="AL263" s="145"/>
      <c r="AM263" s="145"/>
      <c r="AN263" s="145"/>
      <c r="AO263" s="145"/>
      <c r="AP263" s="145"/>
      <c r="AQ263" s="145"/>
      <c r="AR263" s="145"/>
      <c r="AS263" s="145"/>
      <c r="AT263" s="145"/>
      <c r="AU263" s="145"/>
      <c r="AV263" s="145"/>
      <c r="AW263" s="145"/>
      <c r="AX263" s="145"/>
      <c r="AY263" s="145"/>
      <c r="AZ263" s="145"/>
      <c r="BA263" s="145"/>
      <c r="BB263" s="145"/>
      <c r="BC263" s="145"/>
      <c r="BD263" s="145"/>
      <c r="BE263" s="145"/>
      <c r="BF263" s="145"/>
      <c r="BG263" s="145"/>
      <c r="BH263" s="145"/>
      <c r="BI263" s="145"/>
      <c r="BJ263" s="145"/>
      <c r="BK263" s="145"/>
      <c r="BL263" s="145"/>
      <c r="BM263" s="145"/>
      <c r="BN263" s="145"/>
      <c r="BO263" s="145"/>
      <c r="BP263" s="145"/>
      <c r="BQ263" s="145"/>
      <c r="BR263" s="145"/>
      <c r="BS263" s="145"/>
      <c r="BT263" s="145"/>
      <c r="BU263" s="145"/>
      <c r="BV263" s="145"/>
      <c r="BW263" s="145"/>
      <c r="BX263" s="145"/>
      <c r="BY263" s="145"/>
      <c r="BZ263" s="145"/>
      <c r="CA263" s="145"/>
      <c r="CB263" s="145"/>
      <c r="CC263" s="145"/>
      <c r="CD263" s="145"/>
      <c r="CE263" s="145"/>
      <c r="CF263" s="145"/>
      <c r="CG263" s="145"/>
      <c r="CH263" s="145"/>
      <c r="CI263" s="145"/>
      <c r="CJ263" s="145"/>
      <c r="CK263" s="145"/>
      <c r="CL263" s="145"/>
      <c r="CM263" s="145"/>
      <c r="CN263" s="145"/>
      <c r="CO263" s="145"/>
      <c r="CP263" s="145"/>
      <c r="CQ263" s="145"/>
      <c r="CR263" s="145"/>
      <c r="CS263" s="145"/>
      <c r="CT263" s="145"/>
      <c r="CU263" s="145"/>
      <c r="CV263" s="145"/>
      <c r="CW263" s="145"/>
      <c r="CX263" s="145"/>
      <c r="CY263" s="145"/>
      <c r="CZ263" s="145"/>
      <c r="DA263" s="145"/>
      <c r="DB263" s="145"/>
      <c r="DC263" s="145"/>
      <c r="DD263" s="145"/>
      <c r="DE263" s="145"/>
      <c r="DF263" s="145"/>
      <c r="DG263" s="145"/>
      <c r="DH263" s="145"/>
      <c r="DI263" s="145"/>
      <c r="DJ263" s="145"/>
      <c r="DK263" s="145"/>
      <c r="DL263" s="145"/>
      <c r="DM263" s="145"/>
      <c r="DN263" s="145"/>
      <c r="DO263" s="145"/>
      <c r="DP263" s="145"/>
      <c r="DQ263" s="145"/>
      <c r="DR263" s="145"/>
      <c r="DS263" s="145"/>
      <c r="DT263" s="145"/>
      <c r="DU263" s="145"/>
      <c r="DV263" s="145"/>
      <c r="DW263" s="145"/>
      <c r="DX263" s="145"/>
      <c r="DY263" s="145"/>
      <c r="DZ263" s="145"/>
      <c r="EA263" s="145"/>
      <c r="EB263" s="145"/>
      <c r="EC263" s="145"/>
      <c r="ED263" s="145"/>
      <c r="EE263" s="145"/>
      <c r="EF263" s="145"/>
      <c r="EG263" s="145"/>
      <c r="EH263" s="145"/>
      <c r="EI263" s="145"/>
      <c r="EJ263" s="145"/>
      <c r="EK263" s="145"/>
      <c r="EL263" s="145"/>
      <c r="EM263" s="145"/>
      <c r="EN263" s="145"/>
      <c r="EO263" s="145"/>
      <c r="EP263" s="145"/>
      <c r="EQ263" s="145"/>
      <c r="ER263" s="145"/>
      <c r="ES263" s="145"/>
      <c r="ET263" s="145"/>
      <c r="EU263" s="145"/>
      <c r="EV263" s="145"/>
      <c r="EW263" s="145"/>
      <c r="EX263" s="145"/>
      <c r="EY263" s="145"/>
      <c r="EZ263" s="145"/>
      <c r="FA263" s="145"/>
      <c r="FB263" s="145"/>
      <c r="FC263" s="145"/>
      <c r="FD263" s="145"/>
      <c r="FE263" s="145"/>
      <c r="FF263" s="145"/>
      <c r="FG263" s="145"/>
      <c r="FH263" s="145"/>
      <c r="FI263" s="145"/>
      <c r="FJ263" s="145"/>
      <c r="FK263" s="145"/>
      <c r="FL263" s="145"/>
      <c r="FM263" s="145"/>
      <c r="FN263" s="145"/>
      <c r="FO263" s="145"/>
      <c r="FP263" s="145"/>
      <c r="FQ263" s="145"/>
      <c r="FR263" s="145"/>
      <c r="FS263" s="145"/>
      <c r="FT263" s="145"/>
      <c r="FU263" s="145"/>
      <c r="FV263" s="145"/>
      <c r="FW263" s="145"/>
      <c r="FX263" s="145"/>
      <c r="FY263" s="145"/>
      <c r="FZ263" s="145"/>
      <c r="GA263" s="145"/>
      <c r="GB263" s="145"/>
      <c r="GC263" s="145"/>
      <c r="GD263" s="145"/>
      <c r="GE263" s="145"/>
      <c r="GF263" s="145"/>
      <c r="GG263" s="145"/>
      <c r="GH263" s="145"/>
      <c r="GI263" s="145"/>
      <c r="GJ263" s="145"/>
      <c r="GK263" s="145"/>
      <c r="GL263" s="145"/>
      <c r="GM263" s="145"/>
      <c r="GN263" s="145"/>
      <c r="GO263" s="145"/>
      <c r="GP263" s="145"/>
      <c r="GQ263" s="145"/>
      <c r="GR263" s="145"/>
      <c r="GS263" s="145"/>
      <c r="GT263" s="145"/>
      <c r="GU263" s="145"/>
      <c r="GV263" s="145"/>
      <c r="GW263" s="145"/>
      <c r="GX263" s="145"/>
      <c r="GY263" s="145"/>
      <c r="GZ263" s="145"/>
      <c r="HA263" s="145"/>
      <c r="HB263" s="145"/>
      <c r="HC263" s="145"/>
      <c r="HD263" s="145"/>
      <c r="HE263" s="145"/>
    </row>
    <row r="264" spans="1:213" s="33" customFormat="1" ht="24" customHeight="1">
      <c r="A264" s="25" t="s">
        <v>378</v>
      </c>
      <c r="B264" s="26" t="s">
        <v>379</v>
      </c>
      <c r="C264" s="31">
        <v>1</v>
      </c>
      <c r="D264" s="77" t="s">
        <v>8</v>
      </c>
      <c r="E264" s="78"/>
      <c r="F264" s="31"/>
      <c r="G264" s="61"/>
      <c r="H264" s="145"/>
      <c r="I264"/>
      <c r="J264" s="145"/>
      <c r="K264" s="145"/>
      <c r="L264" s="145"/>
      <c r="M264" s="145"/>
      <c r="N264" s="145"/>
      <c r="O264" s="145"/>
      <c r="P264" s="145"/>
      <c r="Q264" s="145"/>
      <c r="R264" s="145"/>
      <c r="S264" s="145"/>
      <c r="T264" s="145"/>
      <c r="U264" s="145"/>
      <c r="V264" s="145"/>
      <c r="W264" s="145"/>
      <c r="X264" s="145"/>
      <c r="Y264" s="145"/>
      <c r="Z264" s="145"/>
      <c r="AA264" s="145"/>
      <c r="AB264" s="145"/>
      <c r="AC264" s="145"/>
      <c r="AD264" s="145"/>
      <c r="AE264" s="145"/>
      <c r="AF264" s="145"/>
      <c r="AG264" s="145"/>
      <c r="AH264" s="145"/>
      <c r="AI264" s="145"/>
      <c r="AJ264" s="145"/>
      <c r="AK264" s="145"/>
      <c r="AL264" s="145"/>
      <c r="AM264" s="145"/>
      <c r="AN264" s="145"/>
      <c r="AO264" s="145"/>
      <c r="AP264" s="145"/>
      <c r="AQ264" s="145"/>
      <c r="AR264" s="145"/>
      <c r="AS264" s="145"/>
      <c r="AT264" s="145"/>
      <c r="AU264" s="145"/>
      <c r="AV264" s="145"/>
      <c r="AW264" s="145"/>
      <c r="AX264" s="145"/>
      <c r="AY264" s="145"/>
      <c r="AZ264" s="145"/>
      <c r="BA264" s="145"/>
      <c r="BB264" s="145"/>
      <c r="BC264" s="145"/>
      <c r="BD264" s="145"/>
      <c r="BE264" s="145"/>
      <c r="BF264" s="145"/>
      <c r="BG264" s="145"/>
      <c r="BH264" s="145"/>
      <c r="BI264" s="145"/>
      <c r="BJ264" s="145"/>
      <c r="BK264" s="145"/>
      <c r="BL264" s="145"/>
      <c r="BM264" s="145"/>
      <c r="BN264" s="145"/>
      <c r="BO264" s="145"/>
      <c r="BP264" s="145"/>
      <c r="BQ264" s="145"/>
      <c r="BR264" s="145"/>
      <c r="BS264" s="145"/>
      <c r="BT264" s="145"/>
      <c r="BU264" s="145"/>
      <c r="BV264" s="145"/>
      <c r="BW264" s="145"/>
      <c r="BX264" s="145"/>
      <c r="BY264" s="145"/>
      <c r="BZ264" s="145"/>
      <c r="CA264" s="145"/>
      <c r="CB264" s="145"/>
      <c r="CC264" s="145"/>
      <c r="CD264" s="145"/>
      <c r="CE264" s="145"/>
      <c r="CF264" s="145"/>
      <c r="CG264" s="145"/>
      <c r="CH264" s="145"/>
      <c r="CI264" s="145"/>
      <c r="CJ264" s="145"/>
      <c r="CK264" s="145"/>
      <c r="CL264" s="145"/>
      <c r="CM264" s="145"/>
      <c r="CN264" s="145"/>
      <c r="CO264" s="145"/>
      <c r="CP264" s="145"/>
      <c r="CQ264" s="145"/>
      <c r="CR264" s="145"/>
      <c r="CS264" s="145"/>
      <c r="CT264" s="145"/>
      <c r="CU264" s="145"/>
      <c r="CV264" s="145"/>
      <c r="CW264" s="145"/>
      <c r="CX264" s="145"/>
      <c r="CY264" s="145"/>
      <c r="CZ264" s="145"/>
      <c r="DA264" s="145"/>
      <c r="DB264" s="145"/>
      <c r="DC264" s="145"/>
      <c r="DD264" s="145"/>
      <c r="DE264" s="145"/>
      <c r="DF264" s="145"/>
      <c r="DG264" s="145"/>
      <c r="DH264" s="145"/>
      <c r="DI264" s="145"/>
      <c r="DJ264" s="145"/>
      <c r="DK264" s="145"/>
      <c r="DL264" s="145"/>
      <c r="DM264" s="145"/>
      <c r="DN264" s="145"/>
      <c r="DO264" s="145"/>
      <c r="DP264" s="145"/>
      <c r="DQ264" s="145"/>
      <c r="DR264" s="145"/>
      <c r="DS264" s="145"/>
      <c r="DT264" s="145"/>
      <c r="DU264" s="145"/>
      <c r="DV264" s="145"/>
      <c r="DW264" s="145"/>
      <c r="DX264" s="145"/>
      <c r="DY264" s="145"/>
      <c r="DZ264" s="145"/>
      <c r="EA264" s="145"/>
      <c r="EB264" s="145"/>
      <c r="EC264" s="145"/>
      <c r="ED264" s="145"/>
      <c r="EE264" s="145"/>
      <c r="EF264" s="145"/>
      <c r="EG264" s="145"/>
      <c r="EH264" s="145"/>
      <c r="EI264" s="145"/>
      <c r="EJ264" s="145"/>
      <c r="EK264" s="145"/>
      <c r="EL264" s="145"/>
      <c r="EM264" s="145"/>
      <c r="EN264" s="145"/>
      <c r="EO264" s="145"/>
      <c r="EP264" s="145"/>
      <c r="EQ264" s="145"/>
      <c r="ER264" s="145"/>
      <c r="ES264" s="145"/>
      <c r="ET264" s="145"/>
      <c r="EU264" s="145"/>
      <c r="EV264" s="145"/>
      <c r="EW264" s="145"/>
      <c r="EX264" s="145"/>
      <c r="EY264" s="145"/>
      <c r="EZ264" s="145"/>
      <c r="FA264" s="145"/>
      <c r="FB264" s="145"/>
      <c r="FC264" s="145"/>
      <c r="FD264" s="145"/>
      <c r="FE264" s="145"/>
      <c r="FF264" s="145"/>
      <c r="FG264" s="145"/>
      <c r="FH264" s="145"/>
      <c r="FI264" s="145"/>
      <c r="FJ264" s="145"/>
      <c r="FK264" s="145"/>
      <c r="FL264" s="145"/>
      <c r="FM264" s="145"/>
      <c r="FN264" s="145"/>
      <c r="FO264" s="145"/>
      <c r="FP264" s="145"/>
      <c r="FQ264" s="145"/>
      <c r="FR264" s="145"/>
      <c r="FS264" s="145"/>
      <c r="FT264" s="145"/>
      <c r="FU264" s="145"/>
      <c r="FV264" s="145"/>
      <c r="FW264" s="145"/>
      <c r="FX264" s="145"/>
      <c r="FY264" s="145"/>
      <c r="FZ264" s="145"/>
      <c r="GA264" s="145"/>
      <c r="GB264" s="145"/>
      <c r="GC264" s="145"/>
      <c r="GD264" s="145"/>
      <c r="GE264" s="145"/>
      <c r="GF264" s="145"/>
      <c r="GG264" s="145"/>
      <c r="GH264" s="145"/>
      <c r="GI264" s="145"/>
      <c r="GJ264" s="145"/>
      <c r="GK264" s="145"/>
      <c r="GL264" s="145"/>
      <c r="GM264" s="145"/>
      <c r="GN264" s="145"/>
      <c r="GO264" s="145"/>
      <c r="GP264" s="145"/>
      <c r="GQ264" s="145"/>
      <c r="GR264" s="145"/>
      <c r="GS264" s="145"/>
      <c r="GT264" s="145"/>
      <c r="GU264" s="145"/>
      <c r="GV264" s="145"/>
      <c r="GW264" s="145"/>
      <c r="GX264" s="145"/>
      <c r="GY264" s="145"/>
      <c r="GZ264" s="145"/>
      <c r="HA264" s="145"/>
      <c r="HB264" s="145"/>
      <c r="HC264" s="145"/>
      <c r="HD264" s="145"/>
      <c r="HE264" s="145"/>
    </row>
    <row r="265" spans="1:213" s="33" customFormat="1" ht="24" customHeight="1">
      <c r="A265" s="24">
        <v>17.3</v>
      </c>
      <c r="B265" s="19" t="s">
        <v>380</v>
      </c>
      <c r="C265" s="142"/>
      <c r="D265" s="143"/>
      <c r="E265" s="144"/>
      <c r="F265" s="142"/>
      <c r="G265" s="61"/>
      <c r="H265" s="145"/>
      <c r="I265"/>
      <c r="J265" s="145"/>
      <c r="K265" s="145"/>
      <c r="L265" s="145"/>
      <c r="M265" s="145"/>
      <c r="N265" s="145"/>
      <c r="O265" s="145"/>
      <c r="P265" s="145"/>
      <c r="Q265" s="145"/>
      <c r="R265" s="145"/>
      <c r="S265" s="145"/>
      <c r="T265" s="145"/>
      <c r="U265" s="145"/>
      <c r="V265" s="145"/>
      <c r="W265" s="145"/>
      <c r="X265" s="145"/>
      <c r="Y265" s="145"/>
      <c r="Z265" s="145"/>
      <c r="AA265" s="145"/>
      <c r="AB265" s="145"/>
      <c r="AC265" s="145"/>
      <c r="AD265" s="145"/>
      <c r="AE265" s="145"/>
      <c r="AF265" s="145"/>
      <c r="AG265" s="145"/>
      <c r="AH265" s="145"/>
      <c r="AI265" s="145"/>
      <c r="AJ265" s="145"/>
      <c r="AK265" s="145"/>
      <c r="AL265" s="145"/>
      <c r="AM265" s="145"/>
      <c r="AN265" s="145"/>
      <c r="AO265" s="145"/>
      <c r="AP265" s="145"/>
      <c r="AQ265" s="145"/>
      <c r="AR265" s="145"/>
      <c r="AS265" s="145"/>
      <c r="AT265" s="145"/>
      <c r="AU265" s="145"/>
      <c r="AV265" s="145"/>
      <c r="AW265" s="145"/>
      <c r="AX265" s="145"/>
      <c r="AY265" s="145"/>
      <c r="AZ265" s="145"/>
      <c r="BA265" s="145"/>
      <c r="BB265" s="145"/>
      <c r="BC265" s="145"/>
      <c r="BD265" s="145"/>
      <c r="BE265" s="145"/>
      <c r="BF265" s="145"/>
      <c r="BG265" s="145"/>
      <c r="BH265" s="145"/>
      <c r="BI265" s="145"/>
      <c r="BJ265" s="145"/>
      <c r="BK265" s="145"/>
      <c r="BL265" s="145"/>
      <c r="BM265" s="145"/>
      <c r="BN265" s="145"/>
      <c r="BO265" s="145"/>
      <c r="BP265" s="145"/>
      <c r="BQ265" s="145"/>
      <c r="BR265" s="145"/>
      <c r="BS265" s="145"/>
      <c r="BT265" s="145"/>
      <c r="BU265" s="145"/>
      <c r="BV265" s="145"/>
      <c r="BW265" s="145"/>
      <c r="BX265" s="145"/>
      <c r="BY265" s="145"/>
      <c r="BZ265" s="145"/>
      <c r="CA265" s="145"/>
      <c r="CB265" s="145"/>
      <c r="CC265" s="145"/>
      <c r="CD265" s="145"/>
      <c r="CE265" s="145"/>
      <c r="CF265" s="145"/>
      <c r="CG265" s="145"/>
      <c r="CH265" s="145"/>
      <c r="CI265" s="145"/>
      <c r="CJ265" s="145"/>
      <c r="CK265" s="145"/>
      <c r="CL265" s="145"/>
      <c r="CM265" s="145"/>
      <c r="CN265" s="145"/>
      <c r="CO265" s="145"/>
      <c r="CP265" s="145"/>
      <c r="CQ265" s="145"/>
      <c r="CR265" s="145"/>
      <c r="CS265" s="145"/>
      <c r="CT265" s="145"/>
      <c r="CU265" s="145"/>
      <c r="CV265" s="145"/>
      <c r="CW265" s="145"/>
      <c r="CX265" s="145"/>
      <c r="CY265" s="145"/>
      <c r="CZ265" s="145"/>
      <c r="DA265" s="145"/>
      <c r="DB265" s="145"/>
      <c r="DC265" s="145"/>
      <c r="DD265" s="145"/>
      <c r="DE265" s="145"/>
      <c r="DF265" s="145"/>
      <c r="DG265" s="145"/>
      <c r="DH265" s="145"/>
      <c r="DI265" s="145"/>
      <c r="DJ265" s="145"/>
      <c r="DK265" s="145"/>
      <c r="DL265" s="145"/>
      <c r="DM265" s="145"/>
      <c r="DN265" s="145"/>
      <c r="DO265" s="145"/>
      <c r="DP265" s="145"/>
      <c r="DQ265" s="145"/>
      <c r="DR265" s="145"/>
      <c r="DS265" s="145"/>
      <c r="DT265" s="145"/>
      <c r="DU265" s="145"/>
      <c r="DV265" s="145"/>
      <c r="DW265" s="145"/>
      <c r="DX265" s="145"/>
      <c r="DY265" s="145"/>
      <c r="DZ265" s="145"/>
      <c r="EA265" s="145"/>
      <c r="EB265" s="145"/>
      <c r="EC265" s="145"/>
      <c r="ED265" s="145"/>
      <c r="EE265" s="145"/>
      <c r="EF265" s="145"/>
      <c r="EG265" s="145"/>
      <c r="EH265" s="145"/>
      <c r="EI265" s="145"/>
      <c r="EJ265" s="145"/>
      <c r="EK265" s="145"/>
      <c r="EL265" s="145"/>
      <c r="EM265" s="145"/>
      <c r="EN265" s="145"/>
      <c r="EO265" s="145"/>
      <c r="EP265" s="145"/>
      <c r="EQ265" s="145"/>
      <c r="ER265" s="145"/>
      <c r="ES265" s="145"/>
      <c r="ET265" s="145"/>
      <c r="EU265" s="145"/>
      <c r="EV265" s="145"/>
      <c r="EW265" s="145"/>
      <c r="EX265" s="145"/>
      <c r="EY265" s="145"/>
      <c r="EZ265" s="145"/>
      <c r="FA265" s="145"/>
      <c r="FB265" s="145"/>
      <c r="FC265" s="145"/>
      <c r="FD265" s="145"/>
      <c r="FE265" s="145"/>
      <c r="FF265" s="145"/>
      <c r="FG265" s="145"/>
      <c r="FH265" s="145"/>
      <c r="FI265" s="145"/>
      <c r="FJ265" s="145"/>
      <c r="FK265" s="145"/>
      <c r="FL265" s="145"/>
      <c r="FM265" s="145"/>
      <c r="FN265" s="145"/>
      <c r="FO265" s="145"/>
      <c r="FP265" s="145"/>
      <c r="FQ265" s="145"/>
      <c r="FR265" s="145"/>
      <c r="FS265" s="145"/>
      <c r="FT265" s="145"/>
      <c r="FU265" s="145"/>
      <c r="FV265" s="145"/>
      <c r="FW265" s="145"/>
      <c r="FX265" s="145"/>
      <c r="FY265" s="145"/>
      <c r="FZ265" s="145"/>
      <c r="GA265" s="145"/>
      <c r="GB265" s="145"/>
      <c r="GC265" s="145"/>
      <c r="GD265" s="145"/>
      <c r="GE265" s="145"/>
      <c r="GF265" s="145"/>
      <c r="GG265" s="145"/>
      <c r="GH265" s="145"/>
      <c r="GI265" s="145"/>
      <c r="GJ265" s="145"/>
      <c r="GK265" s="145"/>
      <c r="GL265" s="145"/>
      <c r="GM265" s="145"/>
      <c r="GN265" s="145"/>
      <c r="GO265" s="145"/>
      <c r="GP265" s="145"/>
      <c r="GQ265" s="145"/>
      <c r="GR265" s="145"/>
      <c r="GS265" s="145"/>
      <c r="GT265" s="145"/>
      <c r="GU265" s="145"/>
      <c r="GV265" s="145"/>
      <c r="GW265" s="145"/>
      <c r="GX265" s="145"/>
      <c r="GY265" s="145"/>
      <c r="GZ265" s="145"/>
      <c r="HA265" s="145"/>
      <c r="HB265" s="145"/>
      <c r="HC265" s="145"/>
      <c r="HD265" s="145"/>
      <c r="HE265" s="145"/>
    </row>
    <row r="266" spans="1:213" s="33" customFormat="1" ht="148.35" customHeight="1">
      <c r="A266" s="25" t="s">
        <v>381</v>
      </c>
      <c r="B266" s="26" t="s">
        <v>382</v>
      </c>
      <c r="C266" s="31">
        <v>1</v>
      </c>
      <c r="D266" s="77" t="s">
        <v>8</v>
      </c>
      <c r="E266" s="78"/>
      <c r="F266" s="31"/>
      <c r="G266" s="61"/>
      <c r="H266" s="145"/>
      <c r="I266"/>
      <c r="J266" s="145"/>
      <c r="K266" s="145"/>
      <c r="L266" s="145"/>
      <c r="M266" s="145"/>
      <c r="N266" s="145"/>
      <c r="O266" s="145"/>
      <c r="P266" s="145"/>
      <c r="Q266" s="145"/>
      <c r="R266" s="145"/>
      <c r="S266" s="145"/>
      <c r="T266" s="145"/>
      <c r="U266" s="145"/>
      <c r="V266" s="145"/>
      <c r="W266" s="145"/>
      <c r="X266" s="145"/>
      <c r="Y266" s="145"/>
      <c r="Z266" s="145"/>
      <c r="AA266" s="145"/>
      <c r="AB266" s="145"/>
      <c r="AC266" s="145"/>
      <c r="AD266" s="145"/>
      <c r="AE266" s="145"/>
      <c r="AF266" s="145"/>
      <c r="AG266" s="145"/>
      <c r="AH266" s="145"/>
      <c r="AI266" s="145"/>
      <c r="AJ266" s="145"/>
      <c r="AK266" s="145"/>
      <c r="AL266" s="145"/>
      <c r="AM266" s="145"/>
      <c r="AN266" s="145"/>
      <c r="AO266" s="145"/>
      <c r="AP266" s="145"/>
      <c r="AQ266" s="145"/>
      <c r="AR266" s="145"/>
      <c r="AS266" s="145"/>
      <c r="AT266" s="145"/>
      <c r="AU266" s="145"/>
      <c r="AV266" s="145"/>
      <c r="AW266" s="145"/>
      <c r="AX266" s="145"/>
      <c r="AY266" s="145"/>
      <c r="AZ266" s="145"/>
      <c r="BA266" s="145"/>
      <c r="BB266" s="145"/>
      <c r="BC266" s="145"/>
      <c r="BD266" s="145"/>
      <c r="BE266" s="145"/>
      <c r="BF266" s="145"/>
      <c r="BG266" s="145"/>
      <c r="BH266" s="145"/>
      <c r="BI266" s="145"/>
      <c r="BJ266" s="145"/>
      <c r="BK266" s="145"/>
      <c r="BL266" s="145"/>
      <c r="BM266" s="145"/>
      <c r="BN266" s="145"/>
      <c r="BO266" s="145"/>
      <c r="BP266" s="145"/>
      <c r="BQ266" s="145"/>
      <c r="BR266" s="145"/>
      <c r="BS266" s="145"/>
      <c r="BT266" s="145"/>
      <c r="BU266" s="145"/>
      <c r="BV266" s="145"/>
      <c r="BW266" s="145"/>
      <c r="BX266" s="145"/>
      <c r="BY266" s="145"/>
      <c r="BZ266" s="145"/>
      <c r="CA266" s="145"/>
      <c r="CB266" s="145"/>
      <c r="CC266" s="145"/>
      <c r="CD266" s="145"/>
      <c r="CE266" s="145"/>
      <c r="CF266" s="145"/>
      <c r="CG266" s="145"/>
      <c r="CH266" s="145"/>
      <c r="CI266" s="145"/>
      <c r="CJ266" s="145"/>
      <c r="CK266" s="145"/>
      <c r="CL266" s="145"/>
      <c r="CM266" s="145"/>
      <c r="CN266" s="145"/>
      <c r="CO266" s="145"/>
      <c r="CP266" s="145"/>
      <c r="CQ266" s="145"/>
      <c r="CR266" s="145"/>
      <c r="CS266" s="145"/>
      <c r="CT266" s="145"/>
      <c r="CU266" s="145"/>
      <c r="CV266" s="145"/>
      <c r="CW266" s="145"/>
      <c r="CX266" s="145"/>
      <c r="CY266" s="145"/>
      <c r="CZ266" s="145"/>
      <c r="DA266" s="145"/>
      <c r="DB266" s="145"/>
      <c r="DC266" s="145"/>
      <c r="DD266" s="145"/>
      <c r="DE266" s="145"/>
      <c r="DF266" s="145"/>
      <c r="DG266" s="145"/>
      <c r="DH266" s="145"/>
      <c r="DI266" s="145"/>
      <c r="DJ266" s="145"/>
      <c r="DK266" s="145"/>
      <c r="DL266" s="145"/>
      <c r="DM266" s="145"/>
      <c r="DN266" s="145"/>
      <c r="DO266" s="145"/>
      <c r="DP266" s="145"/>
      <c r="DQ266" s="145"/>
      <c r="DR266" s="145"/>
      <c r="DS266" s="145"/>
      <c r="DT266" s="145"/>
      <c r="DU266" s="145"/>
      <c r="DV266" s="145"/>
      <c r="DW266" s="145"/>
      <c r="DX266" s="145"/>
      <c r="DY266" s="145"/>
      <c r="DZ266" s="145"/>
      <c r="EA266" s="145"/>
      <c r="EB266" s="145"/>
      <c r="EC266" s="145"/>
      <c r="ED266" s="145"/>
      <c r="EE266" s="145"/>
      <c r="EF266" s="145"/>
      <c r="EG266" s="145"/>
      <c r="EH266" s="145"/>
      <c r="EI266" s="145"/>
      <c r="EJ266" s="145"/>
      <c r="EK266" s="145"/>
      <c r="EL266" s="145"/>
      <c r="EM266" s="145"/>
      <c r="EN266" s="145"/>
      <c r="EO266" s="145"/>
      <c r="EP266" s="145"/>
      <c r="EQ266" s="145"/>
      <c r="ER266" s="145"/>
      <c r="ES266" s="145"/>
      <c r="ET266" s="145"/>
      <c r="EU266" s="145"/>
      <c r="EV266" s="145"/>
      <c r="EW266" s="145"/>
      <c r="EX266" s="145"/>
      <c r="EY266" s="145"/>
      <c r="EZ266" s="145"/>
      <c r="FA266" s="145"/>
      <c r="FB266" s="145"/>
      <c r="FC266" s="145"/>
      <c r="FD266" s="145"/>
      <c r="FE266" s="145"/>
      <c r="FF266" s="145"/>
      <c r="FG266" s="145"/>
      <c r="FH266" s="145"/>
      <c r="FI266" s="145"/>
      <c r="FJ266" s="145"/>
      <c r="FK266" s="145"/>
      <c r="FL266" s="145"/>
      <c r="FM266" s="145"/>
      <c r="FN266" s="145"/>
      <c r="FO266" s="145"/>
      <c r="FP266" s="145"/>
      <c r="FQ266" s="145"/>
      <c r="FR266" s="145"/>
      <c r="FS266" s="145"/>
      <c r="FT266" s="145"/>
      <c r="FU266" s="145"/>
      <c r="FV266" s="145"/>
      <c r="FW266" s="145"/>
      <c r="FX266" s="145"/>
      <c r="FY266" s="145"/>
      <c r="FZ266" s="145"/>
      <c r="GA266" s="145"/>
      <c r="GB266" s="145"/>
      <c r="GC266" s="145"/>
      <c r="GD266" s="145"/>
      <c r="GE266" s="145"/>
      <c r="GF266" s="145"/>
      <c r="GG266" s="145"/>
      <c r="GH266" s="145"/>
      <c r="GI266" s="145"/>
      <c r="GJ266" s="145"/>
      <c r="GK266" s="145"/>
      <c r="GL266" s="145"/>
      <c r="GM266" s="145"/>
      <c r="GN266" s="145"/>
      <c r="GO266" s="145"/>
      <c r="GP266" s="145"/>
      <c r="GQ266" s="145"/>
      <c r="GR266" s="145"/>
      <c r="GS266" s="145"/>
      <c r="GT266" s="145"/>
      <c r="GU266" s="145"/>
      <c r="GV266" s="145"/>
      <c r="GW266" s="145"/>
      <c r="GX266" s="145"/>
      <c r="GY266" s="145"/>
      <c r="GZ266" s="145"/>
      <c r="HA266" s="145"/>
      <c r="HB266" s="145"/>
      <c r="HC266" s="145"/>
      <c r="HD266" s="145"/>
      <c r="HE266" s="145"/>
    </row>
    <row r="267" spans="1:213" s="33" customFormat="1" ht="78.2" customHeight="1">
      <c r="A267" s="25" t="s">
        <v>383</v>
      </c>
      <c r="B267" s="26" t="s">
        <v>384</v>
      </c>
      <c r="C267" s="31">
        <v>1</v>
      </c>
      <c r="D267" s="77" t="s">
        <v>8</v>
      </c>
      <c r="E267" s="78"/>
      <c r="F267" s="31"/>
      <c r="G267" s="61"/>
      <c r="H267" s="145"/>
      <c r="I267"/>
      <c r="J267" s="145"/>
      <c r="K267" s="145"/>
      <c r="L267" s="145"/>
      <c r="M267" s="145"/>
      <c r="N267" s="145"/>
      <c r="O267" s="145"/>
      <c r="P267" s="145"/>
      <c r="Q267" s="145"/>
      <c r="R267" s="145"/>
      <c r="S267" s="145"/>
      <c r="T267" s="145"/>
      <c r="U267" s="145"/>
      <c r="V267" s="145"/>
      <c r="W267" s="145"/>
      <c r="X267" s="145"/>
      <c r="Y267" s="145"/>
      <c r="Z267" s="145"/>
      <c r="AA267" s="145"/>
      <c r="AB267" s="145"/>
      <c r="AC267" s="145"/>
      <c r="AD267" s="145"/>
      <c r="AE267" s="145"/>
      <c r="AF267" s="145"/>
      <c r="AG267" s="145"/>
      <c r="AH267" s="145"/>
      <c r="AI267" s="145"/>
      <c r="AJ267" s="145"/>
      <c r="AK267" s="145"/>
      <c r="AL267" s="145"/>
      <c r="AM267" s="145"/>
      <c r="AN267" s="145"/>
      <c r="AO267" s="145"/>
      <c r="AP267" s="145"/>
      <c r="AQ267" s="145"/>
      <c r="AR267" s="145"/>
      <c r="AS267" s="145"/>
      <c r="AT267" s="145"/>
      <c r="AU267" s="145"/>
      <c r="AV267" s="145"/>
      <c r="AW267" s="145"/>
      <c r="AX267" s="145"/>
      <c r="AY267" s="145"/>
      <c r="AZ267" s="145"/>
      <c r="BA267" s="145"/>
      <c r="BB267" s="145"/>
      <c r="BC267" s="145"/>
      <c r="BD267" s="145"/>
      <c r="BE267" s="145"/>
      <c r="BF267" s="145"/>
      <c r="BG267" s="145"/>
      <c r="BH267" s="145"/>
      <c r="BI267" s="145"/>
      <c r="BJ267" s="145"/>
      <c r="BK267" s="145"/>
      <c r="BL267" s="145"/>
      <c r="BM267" s="145"/>
      <c r="BN267" s="145"/>
      <c r="BO267" s="145"/>
      <c r="BP267" s="145"/>
      <c r="BQ267" s="145"/>
      <c r="BR267" s="145"/>
      <c r="BS267" s="145"/>
      <c r="BT267" s="145"/>
      <c r="BU267" s="145"/>
      <c r="BV267" s="145"/>
      <c r="BW267" s="145"/>
      <c r="BX267" s="145"/>
      <c r="BY267" s="145"/>
      <c r="BZ267" s="145"/>
      <c r="CA267" s="145"/>
      <c r="CB267" s="145"/>
      <c r="CC267" s="145"/>
      <c r="CD267" s="145"/>
      <c r="CE267" s="145"/>
      <c r="CF267" s="145"/>
      <c r="CG267" s="145"/>
      <c r="CH267" s="145"/>
      <c r="CI267" s="145"/>
      <c r="CJ267" s="145"/>
      <c r="CK267" s="145"/>
      <c r="CL267" s="145"/>
      <c r="CM267" s="145"/>
      <c r="CN267" s="145"/>
      <c r="CO267" s="145"/>
      <c r="CP267" s="145"/>
      <c r="CQ267" s="145"/>
      <c r="CR267" s="145"/>
      <c r="CS267" s="145"/>
      <c r="CT267" s="145"/>
      <c r="CU267" s="145"/>
      <c r="CV267" s="145"/>
      <c r="CW267" s="145"/>
      <c r="CX267" s="145"/>
      <c r="CY267" s="145"/>
      <c r="CZ267" s="145"/>
      <c r="DA267" s="145"/>
      <c r="DB267" s="145"/>
      <c r="DC267" s="145"/>
      <c r="DD267" s="145"/>
      <c r="DE267" s="145"/>
      <c r="DF267" s="145"/>
      <c r="DG267" s="145"/>
      <c r="DH267" s="145"/>
      <c r="DI267" s="145"/>
      <c r="DJ267" s="145"/>
      <c r="DK267" s="145"/>
      <c r="DL267" s="145"/>
      <c r="DM267" s="145"/>
      <c r="DN267" s="145"/>
      <c r="DO267" s="145"/>
      <c r="DP267" s="145"/>
      <c r="DQ267" s="145"/>
      <c r="DR267" s="145"/>
      <c r="DS267" s="145"/>
      <c r="DT267" s="145"/>
      <c r="DU267" s="145"/>
      <c r="DV267" s="145"/>
      <c r="DW267" s="145"/>
      <c r="DX267" s="145"/>
      <c r="DY267" s="145"/>
      <c r="DZ267" s="145"/>
      <c r="EA267" s="145"/>
      <c r="EB267" s="145"/>
      <c r="EC267" s="145"/>
      <c r="ED267" s="145"/>
      <c r="EE267" s="145"/>
      <c r="EF267" s="145"/>
      <c r="EG267" s="145"/>
      <c r="EH267" s="145"/>
      <c r="EI267" s="145"/>
      <c r="EJ267" s="145"/>
      <c r="EK267" s="145"/>
      <c r="EL267" s="145"/>
      <c r="EM267" s="145"/>
      <c r="EN267" s="145"/>
      <c r="EO267" s="145"/>
      <c r="EP267" s="145"/>
      <c r="EQ267" s="145"/>
      <c r="ER267" s="145"/>
      <c r="ES267" s="145"/>
      <c r="ET267" s="145"/>
      <c r="EU267" s="145"/>
      <c r="EV267" s="145"/>
      <c r="EW267" s="145"/>
      <c r="EX267" s="145"/>
      <c r="EY267" s="145"/>
      <c r="EZ267" s="145"/>
      <c r="FA267" s="145"/>
      <c r="FB267" s="145"/>
      <c r="FC267" s="145"/>
      <c r="FD267" s="145"/>
      <c r="FE267" s="145"/>
      <c r="FF267" s="145"/>
      <c r="FG267" s="145"/>
      <c r="FH267" s="145"/>
      <c r="FI267" s="145"/>
      <c r="FJ267" s="145"/>
      <c r="FK267" s="145"/>
      <c r="FL267" s="145"/>
      <c r="FM267" s="145"/>
      <c r="FN267" s="145"/>
      <c r="FO267" s="145"/>
      <c r="FP267" s="145"/>
      <c r="FQ267" s="145"/>
      <c r="FR267" s="145"/>
      <c r="FS267" s="145"/>
      <c r="FT267" s="145"/>
      <c r="FU267" s="145"/>
      <c r="FV267" s="145"/>
      <c r="FW267" s="145"/>
      <c r="FX267" s="145"/>
      <c r="FY267" s="145"/>
      <c r="FZ267" s="145"/>
      <c r="GA267" s="145"/>
      <c r="GB267" s="145"/>
      <c r="GC267" s="145"/>
      <c r="GD267" s="145"/>
      <c r="GE267" s="145"/>
      <c r="GF267" s="145"/>
      <c r="GG267" s="145"/>
      <c r="GH267" s="145"/>
      <c r="GI267" s="145"/>
      <c r="GJ267" s="145"/>
      <c r="GK267" s="145"/>
      <c r="GL267" s="145"/>
      <c r="GM267" s="145"/>
      <c r="GN267" s="145"/>
      <c r="GO267" s="145"/>
      <c r="GP267" s="145"/>
      <c r="GQ267" s="145"/>
      <c r="GR267" s="145"/>
      <c r="GS267" s="145"/>
      <c r="GT267" s="145"/>
      <c r="GU267" s="145"/>
      <c r="GV267" s="145"/>
      <c r="GW267" s="145"/>
      <c r="GX267" s="145"/>
      <c r="GY267" s="145"/>
      <c r="GZ267" s="145"/>
      <c r="HA267" s="145"/>
      <c r="HB267" s="145"/>
      <c r="HC267" s="145"/>
      <c r="HD267" s="145"/>
      <c r="HE267" s="145"/>
    </row>
    <row r="268" spans="1:213" s="33" customFormat="1" ht="47.1" customHeight="1">
      <c r="A268" s="25" t="s">
        <v>385</v>
      </c>
      <c r="B268" s="26" t="s">
        <v>386</v>
      </c>
      <c r="C268" s="31">
        <v>1</v>
      </c>
      <c r="D268" s="77" t="s">
        <v>8</v>
      </c>
      <c r="E268" s="78"/>
      <c r="F268" s="31"/>
      <c r="G268" s="61"/>
      <c r="H268" s="145"/>
      <c r="I268"/>
      <c r="J268" s="145"/>
      <c r="K268" s="145"/>
      <c r="L268" s="145"/>
      <c r="M268" s="145"/>
      <c r="N268" s="145"/>
      <c r="O268" s="145"/>
      <c r="P268" s="145"/>
      <c r="Q268" s="145"/>
      <c r="R268" s="145"/>
      <c r="S268" s="145"/>
      <c r="T268" s="145"/>
      <c r="U268" s="145"/>
      <c r="V268" s="145"/>
      <c r="W268" s="145"/>
      <c r="X268" s="145"/>
      <c r="Y268" s="145"/>
      <c r="Z268" s="145"/>
      <c r="AA268" s="145"/>
      <c r="AB268" s="145"/>
      <c r="AC268" s="145"/>
      <c r="AD268" s="145"/>
      <c r="AE268" s="145"/>
      <c r="AF268" s="145"/>
      <c r="AG268" s="145"/>
      <c r="AH268" s="145"/>
      <c r="AI268" s="145"/>
      <c r="AJ268" s="145"/>
      <c r="AK268" s="145"/>
      <c r="AL268" s="145"/>
      <c r="AM268" s="145"/>
      <c r="AN268" s="145"/>
      <c r="AO268" s="145"/>
      <c r="AP268" s="145"/>
      <c r="AQ268" s="145"/>
      <c r="AR268" s="145"/>
      <c r="AS268" s="145"/>
      <c r="AT268" s="145"/>
      <c r="AU268" s="145"/>
      <c r="AV268" s="145"/>
      <c r="AW268" s="145"/>
      <c r="AX268" s="145"/>
      <c r="AY268" s="145"/>
      <c r="AZ268" s="145"/>
      <c r="BA268" s="145"/>
      <c r="BB268" s="145"/>
      <c r="BC268" s="145"/>
      <c r="BD268" s="145"/>
      <c r="BE268" s="145"/>
      <c r="BF268" s="145"/>
      <c r="BG268" s="145"/>
      <c r="BH268" s="145"/>
      <c r="BI268" s="145"/>
      <c r="BJ268" s="145"/>
      <c r="BK268" s="145"/>
      <c r="BL268" s="145"/>
      <c r="BM268" s="145"/>
      <c r="BN268" s="145"/>
      <c r="BO268" s="145"/>
      <c r="BP268" s="145"/>
      <c r="BQ268" s="145"/>
      <c r="BR268" s="145"/>
      <c r="BS268" s="145"/>
      <c r="BT268" s="145"/>
      <c r="BU268" s="145"/>
      <c r="BV268" s="145"/>
      <c r="BW268" s="145"/>
      <c r="BX268" s="145"/>
      <c r="BY268" s="145"/>
      <c r="BZ268" s="145"/>
      <c r="CA268" s="145"/>
      <c r="CB268" s="145"/>
      <c r="CC268" s="145"/>
      <c r="CD268" s="145"/>
      <c r="CE268" s="145"/>
      <c r="CF268" s="145"/>
      <c r="CG268" s="145"/>
      <c r="CH268" s="145"/>
      <c r="CI268" s="145"/>
      <c r="CJ268" s="145"/>
      <c r="CK268" s="145"/>
      <c r="CL268" s="145"/>
      <c r="CM268" s="145"/>
      <c r="CN268" s="145"/>
      <c r="CO268" s="145"/>
      <c r="CP268" s="145"/>
      <c r="CQ268" s="145"/>
      <c r="CR268" s="145"/>
      <c r="CS268" s="145"/>
      <c r="CT268" s="145"/>
      <c r="CU268" s="145"/>
      <c r="CV268" s="145"/>
      <c r="CW268" s="145"/>
      <c r="CX268" s="145"/>
      <c r="CY268" s="145"/>
      <c r="CZ268" s="145"/>
      <c r="DA268" s="145"/>
      <c r="DB268" s="145"/>
      <c r="DC268" s="145"/>
      <c r="DD268" s="145"/>
      <c r="DE268" s="145"/>
      <c r="DF268" s="145"/>
      <c r="DG268" s="145"/>
      <c r="DH268" s="145"/>
      <c r="DI268" s="145"/>
      <c r="DJ268" s="145"/>
      <c r="DK268" s="145"/>
      <c r="DL268" s="145"/>
      <c r="DM268" s="145"/>
      <c r="DN268" s="145"/>
      <c r="DO268" s="145"/>
      <c r="DP268" s="145"/>
      <c r="DQ268" s="145"/>
      <c r="DR268" s="145"/>
      <c r="DS268" s="145"/>
      <c r="DT268" s="145"/>
      <c r="DU268" s="145"/>
      <c r="DV268" s="145"/>
      <c r="DW268" s="145"/>
      <c r="DX268" s="145"/>
      <c r="DY268" s="145"/>
      <c r="DZ268" s="145"/>
      <c r="EA268" s="145"/>
      <c r="EB268" s="145"/>
      <c r="EC268" s="145"/>
      <c r="ED268" s="145"/>
      <c r="EE268" s="145"/>
      <c r="EF268" s="145"/>
      <c r="EG268" s="145"/>
      <c r="EH268" s="145"/>
      <c r="EI268" s="145"/>
      <c r="EJ268" s="145"/>
      <c r="EK268" s="145"/>
      <c r="EL268" s="145"/>
      <c r="EM268" s="145"/>
      <c r="EN268" s="145"/>
      <c r="EO268" s="145"/>
      <c r="EP268" s="145"/>
      <c r="EQ268" s="145"/>
      <c r="ER268" s="145"/>
      <c r="ES268" s="145"/>
      <c r="ET268" s="145"/>
      <c r="EU268" s="145"/>
      <c r="EV268" s="145"/>
      <c r="EW268" s="145"/>
      <c r="EX268" s="145"/>
      <c r="EY268" s="145"/>
      <c r="EZ268" s="145"/>
      <c r="FA268" s="145"/>
      <c r="FB268" s="145"/>
      <c r="FC268" s="145"/>
      <c r="FD268" s="145"/>
      <c r="FE268" s="145"/>
      <c r="FF268" s="145"/>
      <c r="FG268" s="145"/>
      <c r="FH268" s="145"/>
      <c r="FI268" s="145"/>
      <c r="FJ268" s="145"/>
      <c r="FK268" s="145"/>
      <c r="FL268" s="145"/>
      <c r="FM268" s="145"/>
      <c r="FN268" s="145"/>
      <c r="FO268" s="145"/>
      <c r="FP268" s="145"/>
      <c r="FQ268" s="145"/>
      <c r="FR268" s="145"/>
      <c r="FS268" s="145"/>
      <c r="FT268" s="145"/>
      <c r="FU268" s="145"/>
      <c r="FV268" s="145"/>
      <c r="FW268" s="145"/>
      <c r="FX268" s="145"/>
      <c r="FY268" s="145"/>
      <c r="FZ268" s="145"/>
      <c r="GA268" s="145"/>
      <c r="GB268" s="145"/>
      <c r="GC268" s="145"/>
      <c r="GD268" s="145"/>
      <c r="GE268" s="145"/>
      <c r="GF268" s="145"/>
      <c r="GG268" s="145"/>
      <c r="GH268" s="145"/>
      <c r="GI268" s="145"/>
      <c r="GJ268" s="145"/>
      <c r="GK268" s="145"/>
      <c r="GL268" s="145"/>
      <c r="GM268" s="145"/>
      <c r="GN268" s="145"/>
      <c r="GO268" s="145"/>
      <c r="GP268" s="145"/>
      <c r="GQ268" s="145"/>
      <c r="GR268" s="145"/>
      <c r="GS268" s="145"/>
      <c r="GT268" s="145"/>
      <c r="GU268" s="145"/>
      <c r="GV268" s="145"/>
      <c r="GW268" s="145"/>
      <c r="GX268" s="145"/>
      <c r="GY268" s="145"/>
      <c r="GZ268" s="145"/>
      <c r="HA268" s="145"/>
      <c r="HB268" s="145"/>
      <c r="HC268" s="145"/>
      <c r="HD268" s="145"/>
      <c r="HE268" s="145"/>
    </row>
    <row r="269" spans="1:213" s="33" customFormat="1" ht="77.45" customHeight="1">
      <c r="A269" s="25" t="s">
        <v>387</v>
      </c>
      <c r="B269" s="26" t="s">
        <v>388</v>
      </c>
      <c r="C269" s="31">
        <v>1</v>
      </c>
      <c r="D269" s="77" t="s">
        <v>8</v>
      </c>
      <c r="E269" s="78"/>
      <c r="F269" s="31"/>
      <c r="G269" s="61"/>
      <c r="H269" s="145"/>
      <c r="I269"/>
      <c r="J269" s="145"/>
      <c r="K269" s="145"/>
      <c r="L269" s="145"/>
      <c r="M269" s="145"/>
      <c r="N269" s="145"/>
      <c r="O269" s="145"/>
      <c r="P269" s="145"/>
      <c r="Q269" s="145"/>
      <c r="R269" s="145"/>
      <c r="S269" s="145"/>
      <c r="T269" s="145"/>
      <c r="U269" s="145"/>
      <c r="V269" s="145"/>
      <c r="W269" s="145"/>
      <c r="X269" s="145"/>
      <c r="Y269" s="145"/>
      <c r="Z269" s="145"/>
      <c r="AA269" s="145"/>
      <c r="AB269" s="145"/>
      <c r="AC269" s="145"/>
      <c r="AD269" s="145"/>
      <c r="AE269" s="145"/>
      <c r="AF269" s="145"/>
      <c r="AG269" s="145"/>
      <c r="AH269" s="145"/>
      <c r="AI269" s="145"/>
      <c r="AJ269" s="145"/>
      <c r="AK269" s="145"/>
      <c r="AL269" s="145"/>
      <c r="AM269" s="145"/>
      <c r="AN269" s="145"/>
      <c r="AO269" s="145"/>
      <c r="AP269" s="145"/>
      <c r="AQ269" s="145"/>
      <c r="AR269" s="145"/>
      <c r="AS269" s="145"/>
      <c r="AT269" s="145"/>
      <c r="AU269" s="145"/>
      <c r="AV269" s="145"/>
      <c r="AW269" s="145"/>
      <c r="AX269" s="145"/>
      <c r="AY269" s="145"/>
      <c r="AZ269" s="145"/>
      <c r="BA269" s="145"/>
      <c r="BB269" s="145"/>
      <c r="BC269" s="145"/>
      <c r="BD269" s="145"/>
      <c r="BE269" s="145"/>
      <c r="BF269" s="145"/>
      <c r="BG269" s="145"/>
      <c r="BH269" s="145"/>
      <c r="BI269" s="145"/>
      <c r="BJ269" s="145"/>
      <c r="BK269" s="145"/>
      <c r="BL269" s="145"/>
      <c r="BM269" s="145"/>
      <c r="BN269" s="145"/>
      <c r="BO269" s="145"/>
      <c r="BP269" s="145"/>
      <c r="BQ269" s="145"/>
      <c r="BR269" s="145"/>
      <c r="BS269" s="145"/>
      <c r="BT269" s="145"/>
      <c r="BU269" s="145"/>
      <c r="BV269" s="145"/>
      <c r="BW269" s="145"/>
      <c r="BX269" s="145"/>
      <c r="BY269" s="145"/>
      <c r="BZ269" s="145"/>
      <c r="CA269" s="145"/>
      <c r="CB269" s="145"/>
      <c r="CC269" s="145"/>
      <c r="CD269" s="145"/>
      <c r="CE269" s="145"/>
      <c r="CF269" s="145"/>
      <c r="CG269" s="145"/>
      <c r="CH269" s="145"/>
      <c r="CI269" s="145"/>
      <c r="CJ269" s="145"/>
      <c r="CK269" s="145"/>
      <c r="CL269" s="145"/>
      <c r="CM269" s="145"/>
      <c r="CN269" s="145"/>
      <c r="CO269" s="145"/>
      <c r="CP269" s="145"/>
      <c r="CQ269" s="145"/>
      <c r="CR269" s="145"/>
      <c r="CS269" s="145"/>
      <c r="CT269" s="145"/>
      <c r="CU269" s="145"/>
      <c r="CV269" s="145"/>
      <c r="CW269" s="145"/>
      <c r="CX269" s="145"/>
      <c r="CY269" s="145"/>
      <c r="CZ269" s="145"/>
      <c r="DA269" s="145"/>
      <c r="DB269" s="145"/>
      <c r="DC269" s="145"/>
      <c r="DD269" s="145"/>
      <c r="DE269" s="145"/>
      <c r="DF269" s="145"/>
      <c r="DG269" s="145"/>
      <c r="DH269" s="145"/>
      <c r="DI269" s="145"/>
      <c r="DJ269" s="145"/>
      <c r="DK269" s="145"/>
      <c r="DL269" s="145"/>
      <c r="DM269" s="145"/>
      <c r="DN269" s="145"/>
      <c r="DO269" s="145"/>
      <c r="DP269" s="145"/>
      <c r="DQ269" s="145"/>
      <c r="DR269" s="145"/>
      <c r="DS269" s="145"/>
      <c r="DT269" s="145"/>
      <c r="DU269" s="145"/>
      <c r="DV269" s="145"/>
      <c r="DW269" s="145"/>
      <c r="DX269" s="145"/>
      <c r="DY269" s="145"/>
      <c r="DZ269" s="145"/>
      <c r="EA269" s="145"/>
      <c r="EB269" s="145"/>
      <c r="EC269" s="145"/>
      <c r="ED269" s="145"/>
      <c r="EE269" s="145"/>
      <c r="EF269" s="145"/>
      <c r="EG269" s="145"/>
      <c r="EH269" s="145"/>
      <c r="EI269" s="145"/>
      <c r="EJ269" s="145"/>
      <c r="EK269" s="145"/>
      <c r="EL269" s="145"/>
      <c r="EM269" s="145"/>
      <c r="EN269" s="145"/>
      <c r="EO269" s="145"/>
      <c r="EP269" s="145"/>
      <c r="EQ269" s="145"/>
      <c r="ER269" s="145"/>
      <c r="ES269" s="145"/>
      <c r="ET269" s="145"/>
      <c r="EU269" s="145"/>
      <c r="EV269" s="145"/>
      <c r="EW269" s="145"/>
      <c r="EX269" s="145"/>
      <c r="EY269" s="145"/>
      <c r="EZ269" s="145"/>
      <c r="FA269" s="145"/>
      <c r="FB269" s="145"/>
      <c r="FC269" s="145"/>
      <c r="FD269" s="145"/>
      <c r="FE269" s="145"/>
      <c r="FF269" s="145"/>
      <c r="FG269" s="145"/>
      <c r="FH269" s="145"/>
      <c r="FI269" s="145"/>
      <c r="FJ269" s="145"/>
      <c r="FK269" s="145"/>
      <c r="FL269" s="145"/>
      <c r="FM269" s="145"/>
      <c r="FN269" s="145"/>
      <c r="FO269" s="145"/>
      <c r="FP269" s="145"/>
      <c r="FQ269" s="145"/>
      <c r="FR269" s="145"/>
      <c r="FS269" s="145"/>
      <c r="FT269" s="145"/>
      <c r="FU269" s="145"/>
      <c r="FV269" s="145"/>
      <c r="FW269" s="145"/>
      <c r="FX269" s="145"/>
      <c r="FY269" s="145"/>
      <c r="FZ269" s="145"/>
      <c r="GA269" s="145"/>
      <c r="GB269" s="145"/>
      <c r="GC269" s="145"/>
      <c r="GD269" s="145"/>
      <c r="GE269" s="145"/>
      <c r="GF269" s="145"/>
      <c r="GG269" s="145"/>
      <c r="GH269" s="145"/>
      <c r="GI269" s="145"/>
      <c r="GJ269" s="145"/>
      <c r="GK269" s="145"/>
      <c r="GL269" s="145"/>
      <c r="GM269" s="145"/>
      <c r="GN269" s="145"/>
      <c r="GO269" s="145"/>
      <c r="GP269" s="145"/>
      <c r="GQ269" s="145"/>
      <c r="GR269" s="145"/>
      <c r="GS269" s="145"/>
      <c r="GT269" s="145"/>
      <c r="GU269" s="145"/>
      <c r="GV269" s="145"/>
      <c r="GW269" s="145"/>
      <c r="GX269" s="145"/>
      <c r="GY269" s="145"/>
      <c r="GZ269" s="145"/>
      <c r="HA269" s="145"/>
      <c r="HB269" s="145"/>
      <c r="HC269" s="145"/>
      <c r="HD269" s="145"/>
      <c r="HE269" s="145"/>
    </row>
    <row r="270" spans="1:213" s="33" customFormat="1" ht="51.75" customHeight="1">
      <c r="A270" s="25" t="s">
        <v>389</v>
      </c>
      <c r="B270" s="26" t="s">
        <v>390</v>
      </c>
      <c r="C270" s="31">
        <v>1</v>
      </c>
      <c r="D270" s="77" t="s">
        <v>8</v>
      </c>
      <c r="E270" s="78"/>
      <c r="F270" s="31"/>
      <c r="G270" s="61"/>
      <c r="H270" s="145"/>
      <c r="I270"/>
      <c r="J270" s="145"/>
      <c r="K270" s="145"/>
      <c r="L270" s="145"/>
      <c r="M270" s="145"/>
      <c r="N270" s="145"/>
      <c r="O270" s="145"/>
      <c r="P270" s="145"/>
      <c r="Q270" s="145"/>
      <c r="R270" s="145"/>
      <c r="S270" s="145"/>
      <c r="T270" s="145"/>
      <c r="U270" s="145"/>
      <c r="V270" s="145"/>
      <c r="W270" s="145"/>
      <c r="X270" s="145"/>
      <c r="Y270" s="145"/>
      <c r="Z270" s="145"/>
      <c r="AA270" s="145"/>
      <c r="AB270" s="145"/>
      <c r="AC270" s="145"/>
      <c r="AD270" s="145"/>
      <c r="AE270" s="145"/>
      <c r="AF270" s="145"/>
      <c r="AG270" s="145"/>
      <c r="AH270" s="145"/>
      <c r="AI270" s="145"/>
      <c r="AJ270" s="145"/>
      <c r="AK270" s="145"/>
      <c r="AL270" s="145"/>
      <c r="AM270" s="145"/>
      <c r="AN270" s="145"/>
      <c r="AO270" s="145"/>
      <c r="AP270" s="145"/>
      <c r="AQ270" s="145"/>
      <c r="AR270" s="145"/>
      <c r="AS270" s="145"/>
      <c r="AT270" s="145"/>
      <c r="AU270" s="145"/>
      <c r="AV270" s="145"/>
      <c r="AW270" s="145"/>
      <c r="AX270" s="145"/>
      <c r="AY270" s="145"/>
      <c r="AZ270" s="145"/>
      <c r="BA270" s="145"/>
      <c r="BB270" s="145"/>
      <c r="BC270" s="145"/>
      <c r="BD270" s="145"/>
      <c r="BE270" s="145"/>
      <c r="BF270" s="145"/>
      <c r="BG270" s="145"/>
      <c r="BH270" s="145"/>
      <c r="BI270" s="145"/>
      <c r="BJ270" s="145"/>
      <c r="BK270" s="145"/>
      <c r="BL270" s="145"/>
      <c r="BM270" s="145"/>
      <c r="BN270" s="145"/>
      <c r="BO270" s="145"/>
      <c r="BP270" s="145"/>
      <c r="BQ270" s="145"/>
      <c r="BR270" s="145"/>
      <c r="BS270" s="145"/>
      <c r="BT270" s="145"/>
      <c r="BU270" s="145"/>
      <c r="BV270" s="145"/>
      <c r="BW270" s="145"/>
      <c r="BX270" s="145"/>
      <c r="BY270" s="145"/>
      <c r="BZ270" s="145"/>
      <c r="CA270" s="145"/>
      <c r="CB270" s="145"/>
      <c r="CC270" s="145"/>
      <c r="CD270" s="145"/>
      <c r="CE270" s="145"/>
      <c r="CF270" s="145"/>
      <c r="CG270" s="145"/>
      <c r="CH270" s="145"/>
      <c r="CI270" s="145"/>
      <c r="CJ270" s="145"/>
      <c r="CK270" s="145"/>
      <c r="CL270" s="145"/>
      <c r="CM270" s="145"/>
      <c r="CN270" s="145"/>
      <c r="CO270" s="145"/>
      <c r="CP270" s="145"/>
      <c r="CQ270" s="145"/>
      <c r="CR270" s="145"/>
      <c r="CS270" s="145"/>
      <c r="CT270" s="145"/>
      <c r="CU270" s="145"/>
      <c r="CV270" s="145"/>
      <c r="CW270" s="145"/>
      <c r="CX270" s="145"/>
      <c r="CY270" s="145"/>
      <c r="CZ270" s="145"/>
      <c r="DA270" s="145"/>
      <c r="DB270" s="145"/>
      <c r="DC270" s="145"/>
      <c r="DD270" s="145"/>
      <c r="DE270" s="145"/>
      <c r="DF270" s="145"/>
      <c r="DG270" s="145"/>
      <c r="DH270" s="145"/>
      <c r="DI270" s="145"/>
      <c r="DJ270" s="145"/>
      <c r="DK270" s="145"/>
      <c r="DL270" s="145"/>
      <c r="DM270" s="145"/>
      <c r="DN270" s="145"/>
      <c r="DO270" s="145"/>
      <c r="DP270" s="145"/>
      <c r="DQ270" s="145"/>
      <c r="DR270" s="145"/>
      <c r="DS270" s="145"/>
      <c r="DT270" s="145"/>
      <c r="DU270" s="145"/>
      <c r="DV270" s="145"/>
      <c r="DW270" s="145"/>
      <c r="DX270" s="145"/>
      <c r="DY270" s="145"/>
      <c r="DZ270" s="145"/>
      <c r="EA270" s="145"/>
      <c r="EB270" s="145"/>
      <c r="EC270" s="145"/>
      <c r="ED270" s="145"/>
      <c r="EE270" s="145"/>
      <c r="EF270" s="145"/>
      <c r="EG270" s="145"/>
      <c r="EH270" s="145"/>
      <c r="EI270" s="145"/>
      <c r="EJ270" s="145"/>
      <c r="EK270" s="145"/>
      <c r="EL270" s="145"/>
      <c r="EM270" s="145"/>
      <c r="EN270" s="145"/>
      <c r="EO270" s="145"/>
      <c r="EP270" s="145"/>
      <c r="EQ270" s="145"/>
      <c r="ER270" s="145"/>
      <c r="ES270" s="145"/>
      <c r="ET270" s="145"/>
      <c r="EU270" s="145"/>
      <c r="EV270" s="145"/>
      <c r="EW270" s="145"/>
      <c r="EX270" s="145"/>
      <c r="EY270" s="145"/>
      <c r="EZ270" s="145"/>
      <c r="FA270" s="145"/>
      <c r="FB270" s="145"/>
      <c r="FC270" s="145"/>
      <c r="FD270" s="145"/>
      <c r="FE270" s="145"/>
      <c r="FF270" s="145"/>
      <c r="FG270" s="145"/>
      <c r="FH270" s="145"/>
      <c r="FI270" s="145"/>
      <c r="FJ270" s="145"/>
      <c r="FK270" s="145"/>
      <c r="FL270" s="145"/>
      <c r="FM270" s="145"/>
      <c r="FN270" s="145"/>
      <c r="FO270" s="145"/>
      <c r="FP270" s="145"/>
      <c r="FQ270" s="145"/>
      <c r="FR270" s="145"/>
      <c r="FS270" s="145"/>
      <c r="FT270" s="145"/>
      <c r="FU270" s="145"/>
      <c r="FV270" s="145"/>
      <c r="FW270" s="145"/>
      <c r="FX270" s="145"/>
      <c r="FY270" s="145"/>
      <c r="FZ270" s="145"/>
      <c r="GA270" s="145"/>
      <c r="GB270" s="145"/>
      <c r="GC270" s="145"/>
      <c r="GD270" s="145"/>
      <c r="GE270" s="145"/>
      <c r="GF270" s="145"/>
      <c r="GG270" s="145"/>
      <c r="GH270" s="145"/>
      <c r="GI270" s="145"/>
      <c r="GJ270" s="145"/>
      <c r="GK270" s="145"/>
      <c r="GL270" s="145"/>
      <c r="GM270" s="145"/>
      <c r="GN270" s="145"/>
      <c r="GO270" s="145"/>
      <c r="GP270" s="145"/>
      <c r="GQ270" s="145"/>
      <c r="GR270" s="145"/>
      <c r="GS270" s="145"/>
      <c r="GT270" s="145"/>
      <c r="GU270" s="145"/>
      <c r="GV270" s="145"/>
      <c r="GW270" s="145"/>
      <c r="GX270" s="145"/>
      <c r="GY270" s="145"/>
      <c r="GZ270" s="145"/>
      <c r="HA270" s="145"/>
      <c r="HB270" s="145"/>
      <c r="HC270" s="145"/>
      <c r="HD270" s="145"/>
      <c r="HE270" s="145"/>
    </row>
    <row r="271" spans="1:213" s="33" customFormat="1" ht="33.200000000000003" customHeight="1">
      <c r="A271" s="25" t="s">
        <v>391</v>
      </c>
      <c r="B271" s="26" t="s">
        <v>392</v>
      </c>
      <c r="C271" s="31">
        <v>1</v>
      </c>
      <c r="D271" s="77" t="s">
        <v>8</v>
      </c>
      <c r="E271" s="78"/>
      <c r="F271" s="31"/>
      <c r="G271" s="61"/>
      <c r="H271" s="145"/>
      <c r="I271"/>
      <c r="J271" s="145"/>
      <c r="K271" s="145"/>
      <c r="L271" s="145"/>
      <c r="M271" s="145"/>
      <c r="N271" s="145"/>
      <c r="O271" s="145"/>
      <c r="P271" s="145"/>
      <c r="Q271" s="145"/>
      <c r="R271" s="145"/>
      <c r="S271" s="145"/>
      <c r="T271" s="145"/>
      <c r="U271" s="145"/>
      <c r="V271" s="145"/>
      <c r="W271" s="145"/>
      <c r="X271" s="145"/>
      <c r="Y271" s="145"/>
      <c r="Z271" s="145"/>
      <c r="AA271" s="145"/>
      <c r="AB271" s="145"/>
      <c r="AC271" s="145"/>
      <c r="AD271" s="145"/>
      <c r="AE271" s="145"/>
      <c r="AF271" s="145"/>
      <c r="AG271" s="145"/>
      <c r="AH271" s="145"/>
      <c r="AI271" s="145"/>
      <c r="AJ271" s="145"/>
      <c r="AK271" s="145"/>
      <c r="AL271" s="145"/>
      <c r="AM271" s="145"/>
      <c r="AN271" s="145"/>
      <c r="AO271" s="145"/>
      <c r="AP271" s="145"/>
      <c r="AQ271" s="145"/>
      <c r="AR271" s="145"/>
      <c r="AS271" s="145"/>
      <c r="AT271" s="145"/>
      <c r="AU271" s="145"/>
      <c r="AV271" s="145"/>
      <c r="AW271" s="145"/>
      <c r="AX271" s="145"/>
      <c r="AY271" s="145"/>
      <c r="AZ271" s="145"/>
      <c r="BA271" s="145"/>
      <c r="BB271" s="145"/>
      <c r="BC271" s="145"/>
      <c r="BD271" s="145"/>
      <c r="BE271" s="145"/>
      <c r="BF271" s="145"/>
      <c r="BG271" s="145"/>
      <c r="BH271" s="145"/>
      <c r="BI271" s="145"/>
      <c r="BJ271" s="145"/>
      <c r="BK271" s="145"/>
      <c r="BL271" s="145"/>
      <c r="BM271" s="145"/>
      <c r="BN271" s="145"/>
      <c r="BO271" s="145"/>
      <c r="BP271" s="145"/>
      <c r="BQ271" s="145"/>
      <c r="BR271" s="145"/>
      <c r="BS271" s="145"/>
      <c r="BT271" s="145"/>
      <c r="BU271" s="145"/>
      <c r="BV271" s="145"/>
      <c r="BW271" s="145"/>
      <c r="BX271" s="145"/>
      <c r="BY271" s="145"/>
      <c r="BZ271" s="145"/>
      <c r="CA271" s="145"/>
      <c r="CB271" s="145"/>
      <c r="CC271" s="145"/>
      <c r="CD271" s="145"/>
      <c r="CE271" s="145"/>
      <c r="CF271" s="145"/>
      <c r="CG271" s="145"/>
      <c r="CH271" s="145"/>
      <c r="CI271" s="145"/>
      <c r="CJ271" s="145"/>
      <c r="CK271" s="145"/>
      <c r="CL271" s="145"/>
      <c r="CM271" s="145"/>
      <c r="CN271" s="145"/>
      <c r="CO271" s="145"/>
      <c r="CP271" s="145"/>
      <c r="CQ271" s="145"/>
      <c r="CR271" s="145"/>
      <c r="CS271" s="145"/>
      <c r="CT271" s="145"/>
      <c r="CU271" s="145"/>
      <c r="CV271" s="145"/>
      <c r="CW271" s="145"/>
      <c r="CX271" s="145"/>
      <c r="CY271" s="145"/>
      <c r="CZ271" s="145"/>
      <c r="DA271" s="145"/>
      <c r="DB271" s="145"/>
      <c r="DC271" s="145"/>
      <c r="DD271" s="145"/>
      <c r="DE271" s="145"/>
      <c r="DF271" s="145"/>
      <c r="DG271" s="145"/>
      <c r="DH271" s="145"/>
      <c r="DI271" s="145"/>
      <c r="DJ271" s="145"/>
      <c r="DK271" s="145"/>
      <c r="DL271" s="145"/>
      <c r="DM271" s="145"/>
      <c r="DN271" s="145"/>
      <c r="DO271" s="145"/>
      <c r="DP271" s="145"/>
      <c r="DQ271" s="145"/>
      <c r="DR271" s="145"/>
      <c r="DS271" s="145"/>
      <c r="DT271" s="145"/>
      <c r="DU271" s="145"/>
      <c r="DV271" s="145"/>
      <c r="DW271" s="145"/>
      <c r="DX271" s="145"/>
      <c r="DY271" s="145"/>
      <c r="DZ271" s="145"/>
      <c r="EA271" s="145"/>
      <c r="EB271" s="145"/>
      <c r="EC271" s="145"/>
      <c r="ED271" s="145"/>
      <c r="EE271" s="145"/>
      <c r="EF271" s="145"/>
      <c r="EG271" s="145"/>
      <c r="EH271" s="145"/>
      <c r="EI271" s="145"/>
      <c r="EJ271" s="145"/>
      <c r="EK271" s="145"/>
      <c r="EL271" s="145"/>
      <c r="EM271" s="145"/>
      <c r="EN271" s="145"/>
      <c r="EO271" s="145"/>
      <c r="EP271" s="145"/>
      <c r="EQ271" s="145"/>
      <c r="ER271" s="145"/>
      <c r="ES271" s="145"/>
      <c r="ET271" s="145"/>
      <c r="EU271" s="145"/>
      <c r="EV271" s="145"/>
      <c r="EW271" s="145"/>
      <c r="EX271" s="145"/>
      <c r="EY271" s="145"/>
      <c r="EZ271" s="145"/>
      <c r="FA271" s="145"/>
      <c r="FB271" s="145"/>
      <c r="FC271" s="145"/>
      <c r="FD271" s="145"/>
      <c r="FE271" s="145"/>
      <c r="FF271" s="145"/>
      <c r="FG271" s="145"/>
      <c r="FH271" s="145"/>
      <c r="FI271" s="145"/>
      <c r="FJ271" s="145"/>
      <c r="FK271" s="145"/>
      <c r="FL271" s="145"/>
      <c r="FM271" s="145"/>
      <c r="FN271" s="145"/>
      <c r="FO271" s="145"/>
      <c r="FP271" s="145"/>
      <c r="FQ271" s="145"/>
      <c r="FR271" s="145"/>
      <c r="FS271" s="145"/>
      <c r="FT271" s="145"/>
      <c r="FU271" s="145"/>
      <c r="FV271" s="145"/>
      <c r="FW271" s="145"/>
      <c r="FX271" s="145"/>
      <c r="FY271" s="145"/>
      <c r="FZ271" s="145"/>
      <c r="GA271" s="145"/>
      <c r="GB271" s="145"/>
      <c r="GC271" s="145"/>
      <c r="GD271" s="145"/>
      <c r="GE271" s="145"/>
      <c r="GF271" s="145"/>
      <c r="GG271" s="145"/>
      <c r="GH271" s="145"/>
      <c r="GI271" s="145"/>
      <c r="GJ271" s="145"/>
      <c r="GK271" s="145"/>
      <c r="GL271" s="145"/>
      <c r="GM271" s="145"/>
      <c r="GN271" s="145"/>
      <c r="GO271" s="145"/>
      <c r="GP271" s="145"/>
      <c r="GQ271" s="145"/>
      <c r="GR271" s="145"/>
      <c r="GS271" s="145"/>
      <c r="GT271" s="145"/>
      <c r="GU271" s="145"/>
      <c r="GV271" s="145"/>
      <c r="GW271" s="145"/>
      <c r="GX271" s="145"/>
      <c r="GY271" s="145"/>
      <c r="GZ271" s="145"/>
      <c r="HA271" s="145"/>
      <c r="HB271" s="145"/>
      <c r="HC271" s="145"/>
      <c r="HD271" s="145"/>
      <c r="HE271" s="145"/>
    </row>
    <row r="272" spans="1:213" s="33" customFormat="1" ht="47.45" customHeight="1">
      <c r="A272" s="25" t="s">
        <v>393</v>
      </c>
      <c r="B272" s="26" t="s">
        <v>394</v>
      </c>
      <c r="C272" s="31">
        <v>1</v>
      </c>
      <c r="D272" s="77" t="s">
        <v>8</v>
      </c>
      <c r="E272" s="78"/>
      <c r="F272" s="31"/>
      <c r="G272" s="61"/>
      <c r="H272" s="145"/>
      <c r="I272"/>
      <c r="J272" s="145"/>
      <c r="K272" s="145"/>
      <c r="L272" s="145"/>
      <c r="M272" s="145"/>
      <c r="N272" s="145"/>
      <c r="O272" s="145"/>
      <c r="P272" s="145"/>
      <c r="Q272" s="145"/>
      <c r="R272" s="145"/>
      <c r="S272" s="145"/>
      <c r="T272" s="145"/>
      <c r="U272" s="145"/>
      <c r="V272" s="145"/>
      <c r="W272" s="145"/>
      <c r="X272" s="145"/>
      <c r="Y272" s="145"/>
      <c r="Z272" s="145"/>
      <c r="AA272" s="145"/>
      <c r="AB272" s="145"/>
      <c r="AC272" s="145"/>
      <c r="AD272" s="145"/>
      <c r="AE272" s="145"/>
      <c r="AF272" s="145"/>
      <c r="AG272" s="145"/>
      <c r="AH272" s="145"/>
      <c r="AI272" s="145"/>
      <c r="AJ272" s="145"/>
      <c r="AK272" s="145"/>
      <c r="AL272" s="145"/>
      <c r="AM272" s="145"/>
      <c r="AN272" s="145"/>
      <c r="AO272" s="145"/>
      <c r="AP272" s="145"/>
      <c r="AQ272" s="145"/>
      <c r="AR272" s="145"/>
      <c r="AS272" s="145"/>
      <c r="AT272" s="145"/>
      <c r="AU272" s="145"/>
      <c r="AV272" s="145"/>
      <c r="AW272" s="145"/>
      <c r="AX272" s="145"/>
      <c r="AY272" s="145"/>
      <c r="AZ272" s="145"/>
      <c r="BA272" s="145"/>
      <c r="BB272" s="145"/>
      <c r="BC272" s="145"/>
      <c r="BD272" s="145"/>
      <c r="BE272" s="145"/>
      <c r="BF272" s="145"/>
      <c r="BG272" s="145"/>
      <c r="BH272" s="145"/>
      <c r="BI272" s="145"/>
      <c r="BJ272" s="145"/>
      <c r="BK272" s="145"/>
      <c r="BL272" s="145"/>
      <c r="BM272" s="145"/>
      <c r="BN272" s="145"/>
      <c r="BO272" s="145"/>
      <c r="BP272" s="145"/>
      <c r="BQ272" s="145"/>
      <c r="BR272" s="145"/>
      <c r="BS272" s="145"/>
      <c r="BT272" s="145"/>
      <c r="BU272" s="145"/>
      <c r="BV272" s="145"/>
      <c r="BW272" s="145"/>
      <c r="BX272" s="145"/>
      <c r="BY272" s="145"/>
      <c r="BZ272" s="145"/>
      <c r="CA272" s="145"/>
      <c r="CB272" s="145"/>
      <c r="CC272" s="145"/>
      <c r="CD272" s="145"/>
      <c r="CE272" s="145"/>
      <c r="CF272" s="145"/>
      <c r="CG272" s="145"/>
      <c r="CH272" s="145"/>
      <c r="CI272" s="145"/>
      <c r="CJ272" s="145"/>
      <c r="CK272" s="145"/>
      <c r="CL272" s="145"/>
      <c r="CM272" s="145"/>
      <c r="CN272" s="145"/>
      <c r="CO272" s="145"/>
      <c r="CP272" s="145"/>
      <c r="CQ272" s="145"/>
      <c r="CR272" s="145"/>
      <c r="CS272" s="145"/>
      <c r="CT272" s="145"/>
      <c r="CU272" s="145"/>
      <c r="CV272" s="145"/>
      <c r="CW272" s="145"/>
      <c r="CX272" s="145"/>
      <c r="CY272" s="145"/>
      <c r="CZ272" s="145"/>
      <c r="DA272" s="145"/>
      <c r="DB272" s="145"/>
      <c r="DC272" s="145"/>
      <c r="DD272" s="145"/>
      <c r="DE272" s="145"/>
      <c r="DF272" s="145"/>
      <c r="DG272" s="145"/>
      <c r="DH272" s="145"/>
      <c r="DI272" s="145"/>
      <c r="DJ272" s="145"/>
      <c r="DK272" s="145"/>
      <c r="DL272" s="145"/>
      <c r="DM272" s="145"/>
      <c r="DN272" s="145"/>
      <c r="DO272" s="145"/>
      <c r="DP272" s="145"/>
      <c r="DQ272" s="145"/>
      <c r="DR272" s="145"/>
      <c r="DS272" s="145"/>
      <c r="DT272" s="145"/>
      <c r="DU272" s="145"/>
      <c r="DV272" s="145"/>
      <c r="DW272" s="145"/>
      <c r="DX272" s="145"/>
      <c r="DY272" s="145"/>
      <c r="DZ272" s="145"/>
      <c r="EA272" s="145"/>
      <c r="EB272" s="145"/>
      <c r="EC272" s="145"/>
      <c r="ED272" s="145"/>
      <c r="EE272" s="145"/>
      <c r="EF272" s="145"/>
      <c r="EG272" s="145"/>
      <c r="EH272" s="145"/>
      <c r="EI272" s="145"/>
      <c r="EJ272" s="145"/>
      <c r="EK272" s="145"/>
      <c r="EL272" s="145"/>
      <c r="EM272" s="145"/>
      <c r="EN272" s="145"/>
      <c r="EO272" s="145"/>
      <c r="EP272" s="145"/>
      <c r="EQ272" s="145"/>
      <c r="ER272" s="145"/>
      <c r="ES272" s="145"/>
      <c r="ET272" s="145"/>
      <c r="EU272" s="145"/>
      <c r="EV272" s="145"/>
      <c r="EW272" s="145"/>
      <c r="EX272" s="145"/>
      <c r="EY272" s="145"/>
      <c r="EZ272" s="145"/>
      <c r="FA272" s="145"/>
      <c r="FB272" s="145"/>
      <c r="FC272" s="145"/>
      <c r="FD272" s="145"/>
      <c r="FE272" s="145"/>
      <c r="FF272" s="145"/>
      <c r="FG272" s="145"/>
      <c r="FH272" s="145"/>
      <c r="FI272" s="145"/>
      <c r="FJ272" s="145"/>
      <c r="FK272" s="145"/>
      <c r="FL272" s="145"/>
      <c r="FM272" s="145"/>
      <c r="FN272" s="145"/>
      <c r="FO272" s="145"/>
      <c r="FP272" s="145"/>
      <c r="FQ272" s="145"/>
      <c r="FR272" s="145"/>
      <c r="FS272" s="145"/>
      <c r="FT272" s="145"/>
      <c r="FU272" s="145"/>
      <c r="FV272" s="145"/>
      <c r="FW272" s="145"/>
      <c r="FX272" s="145"/>
      <c r="FY272" s="145"/>
      <c r="FZ272" s="145"/>
      <c r="GA272" s="145"/>
      <c r="GB272" s="145"/>
      <c r="GC272" s="145"/>
      <c r="GD272" s="145"/>
      <c r="GE272" s="145"/>
      <c r="GF272" s="145"/>
      <c r="GG272" s="145"/>
      <c r="GH272" s="145"/>
      <c r="GI272" s="145"/>
      <c r="GJ272" s="145"/>
      <c r="GK272" s="145"/>
      <c r="GL272" s="145"/>
      <c r="GM272" s="145"/>
      <c r="GN272" s="145"/>
      <c r="GO272" s="145"/>
      <c r="GP272" s="145"/>
      <c r="GQ272" s="145"/>
      <c r="GR272" s="145"/>
      <c r="GS272" s="145"/>
      <c r="GT272" s="145"/>
      <c r="GU272" s="145"/>
      <c r="GV272" s="145"/>
      <c r="GW272" s="145"/>
      <c r="GX272" s="145"/>
      <c r="GY272" s="145"/>
      <c r="GZ272" s="145"/>
      <c r="HA272" s="145"/>
      <c r="HB272" s="145"/>
      <c r="HC272" s="145"/>
      <c r="HD272" s="145"/>
      <c r="HE272" s="145"/>
    </row>
    <row r="273" spans="1:213" s="33" customFormat="1" ht="24" customHeight="1">
      <c r="A273" s="25" t="s">
        <v>395</v>
      </c>
      <c r="B273" s="26" t="s">
        <v>396</v>
      </c>
      <c r="C273" s="31">
        <v>1</v>
      </c>
      <c r="D273" s="77" t="s">
        <v>8</v>
      </c>
      <c r="E273" s="78"/>
      <c r="F273" s="31"/>
      <c r="G273" s="61"/>
      <c r="H273" s="145"/>
      <c r="I273"/>
      <c r="J273" s="145"/>
      <c r="K273" s="145"/>
      <c r="L273" s="145"/>
      <c r="M273" s="145"/>
      <c r="N273" s="145"/>
      <c r="O273" s="145"/>
      <c r="P273" s="145"/>
      <c r="Q273" s="145"/>
      <c r="R273" s="145"/>
      <c r="S273" s="145"/>
      <c r="T273" s="145"/>
      <c r="U273" s="145"/>
      <c r="V273" s="145"/>
      <c r="W273" s="145"/>
      <c r="X273" s="145"/>
      <c r="Y273" s="145"/>
      <c r="Z273" s="145"/>
      <c r="AA273" s="145"/>
      <c r="AB273" s="145"/>
      <c r="AC273" s="145"/>
      <c r="AD273" s="145"/>
      <c r="AE273" s="145"/>
      <c r="AF273" s="145"/>
      <c r="AG273" s="145"/>
      <c r="AH273" s="145"/>
      <c r="AI273" s="145"/>
      <c r="AJ273" s="145"/>
      <c r="AK273" s="145"/>
      <c r="AL273" s="145"/>
      <c r="AM273" s="145"/>
      <c r="AN273" s="145"/>
      <c r="AO273" s="145"/>
      <c r="AP273" s="145"/>
      <c r="AQ273" s="145"/>
      <c r="AR273" s="145"/>
      <c r="AS273" s="145"/>
      <c r="AT273" s="145"/>
      <c r="AU273" s="145"/>
      <c r="AV273" s="145"/>
      <c r="AW273" s="145"/>
      <c r="AX273" s="145"/>
      <c r="AY273" s="145"/>
      <c r="AZ273" s="145"/>
      <c r="BA273" s="145"/>
      <c r="BB273" s="145"/>
      <c r="BC273" s="145"/>
      <c r="BD273" s="145"/>
      <c r="BE273" s="145"/>
      <c r="BF273" s="145"/>
      <c r="BG273" s="145"/>
      <c r="BH273" s="145"/>
      <c r="BI273" s="145"/>
      <c r="BJ273" s="145"/>
      <c r="BK273" s="145"/>
      <c r="BL273" s="145"/>
      <c r="BM273" s="145"/>
      <c r="BN273" s="145"/>
      <c r="BO273" s="145"/>
      <c r="BP273" s="145"/>
      <c r="BQ273" s="145"/>
      <c r="BR273" s="145"/>
      <c r="BS273" s="145"/>
      <c r="BT273" s="145"/>
      <c r="BU273" s="145"/>
      <c r="BV273" s="145"/>
      <c r="BW273" s="145"/>
      <c r="BX273" s="145"/>
      <c r="BY273" s="145"/>
      <c r="BZ273" s="145"/>
      <c r="CA273" s="145"/>
      <c r="CB273" s="145"/>
      <c r="CC273" s="145"/>
      <c r="CD273" s="145"/>
      <c r="CE273" s="145"/>
      <c r="CF273" s="145"/>
      <c r="CG273" s="145"/>
      <c r="CH273" s="145"/>
      <c r="CI273" s="145"/>
      <c r="CJ273" s="145"/>
      <c r="CK273" s="145"/>
      <c r="CL273" s="145"/>
      <c r="CM273" s="145"/>
      <c r="CN273" s="145"/>
      <c r="CO273" s="145"/>
      <c r="CP273" s="145"/>
      <c r="CQ273" s="145"/>
      <c r="CR273" s="145"/>
      <c r="CS273" s="145"/>
      <c r="CT273" s="145"/>
      <c r="CU273" s="145"/>
      <c r="CV273" s="145"/>
      <c r="CW273" s="145"/>
      <c r="CX273" s="145"/>
      <c r="CY273" s="145"/>
      <c r="CZ273" s="145"/>
      <c r="DA273" s="145"/>
      <c r="DB273" s="145"/>
      <c r="DC273" s="145"/>
      <c r="DD273" s="145"/>
      <c r="DE273" s="145"/>
      <c r="DF273" s="145"/>
      <c r="DG273" s="145"/>
      <c r="DH273" s="145"/>
      <c r="DI273" s="145"/>
      <c r="DJ273" s="145"/>
      <c r="DK273" s="145"/>
      <c r="DL273" s="145"/>
      <c r="DM273" s="145"/>
      <c r="DN273" s="145"/>
      <c r="DO273" s="145"/>
      <c r="DP273" s="145"/>
      <c r="DQ273" s="145"/>
      <c r="DR273" s="145"/>
      <c r="DS273" s="145"/>
      <c r="DT273" s="145"/>
      <c r="DU273" s="145"/>
      <c r="DV273" s="145"/>
      <c r="DW273" s="145"/>
      <c r="DX273" s="145"/>
      <c r="DY273" s="145"/>
      <c r="DZ273" s="145"/>
      <c r="EA273" s="145"/>
      <c r="EB273" s="145"/>
      <c r="EC273" s="145"/>
      <c r="ED273" s="145"/>
      <c r="EE273" s="145"/>
      <c r="EF273" s="145"/>
      <c r="EG273" s="145"/>
      <c r="EH273" s="145"/>
      <c r="EI273" s="145"/>
      <c r="EJ273" s="145"/>
      <c r="EK273" s="145"/>
      <c r="EL273" s="145"/>
      <c r="EM273" s="145"/>
      <c r="EN273" s="145"/>
      <c r="EO273" s="145"/>
      <c r="EP273" s="145"/>
      <c r="EQ273" s="145"/>
      <c r="ER273" s="145"/>
      <c r="ES273" s="145"/>
      <c r="ET273" s="145"/>
      <c r="EU273" s="145"/>
      <c r="EV273" s="145"/>
      <c r="EW273" s="145"/>
      <c r="EX273" s="145"/>
      <c r="EY273" s="145"/>
      <c r="EZ273" s="145"/>
      <c r="FA273" s="145"/>
      <c r="FB273" s="145"/>
      <c r="FC273" s="145"/>
      <c r="FD273" s="145"/>
      <c r="FE273" s="145"/>
      <c r="FF273" s="145"/>
      <c r="FG273" s="145"/>
      <c r="FH273" s="145"/>
      <c r="FI273" s="145"/>
      <c r="FJ273" s="145"/>
      <c r="FK273" s="145"/>
      <c r="FL273" s="145"/>
      <c r="FM273" s="145"/>
      <c r="FN273" s="145"/>
      <c r="FO273" s="145"/>
      <c r="FP273" s="145"/>
      <c r="FQ273" s="145"/>
      <c r="FR273" s="145"/>
      <c r="FS273" s="145"/>
      <c r="FT273" s="145"/>
      <c r="FU273" s="145"/>
      <c r="FV273" s="145"/>
      <c r="FW273" s="145"/>
      <c r="FX273" s="145"/>
      <c r="FY273" s="145"/>
      <c r="FZ273" s="145"/>
      <c r="GA273" s="145"/>
      <c r="GB273" s="145"/>
      <c r="GC273" s="145"/>
      <c r="GD273" s="145"/>
      <c r="GE273" s="145"/>
      <c r="GF273" s="145"/>
      <c r="GG273" s="145"/>
      <c r="GH273" s="145"/>
      <c r="GI273" s="145"/>
      <c r="GJ273" s="145"/>
      <c r="GK273" s="145"/>
      <c r="GL273" s="145"/>
      <c r="GM273" s="145"/>
      <c r="GN273" s="145"/>
      <c r="GO273" s="145"/>
      <c r="GP273" s="145"/>
      <c r="GQ273" s="145"/>
      <c r="GR273" s="145"/>
      <c r="GS273" s="145"/>
      <c r="GT273" s="145"/>
      <c r="GU273" s="145"/>
      <c r="GV273" s="145"/>
      <c r="GW273" s="145"/>
      <c r="GX273" s="145"/>
      <c r="GY273" s="145"/>
      <c r="GZ273" s="145"/>
      <c r="HA273" s="145"/>
      <c r="HB273" s="145"/>
      <c r="HC273" s="145"/>
      <c r="HD273" s="145"/>
      <c r="HE273" s="145"/>
    </row>
    <row r="274" spans="1:213" s="33" customFormat="1" ht="24" customHeight="1">
      <c r="A274" s="25" t="s">
        <v>397</v>
      </c>
      <c r="B274" s="26" t="s">
        <v>398</v>
      </c>
      <c r="C274" s="31">
        <v>2</v>
      </c>
      <c r="D274" s="77" t="s">
        <v>8</v>
      </c>
      <c r="E274" s="78"/>
      <c r="F274" s="31"/>
      <c r="G274" s="61"/>
      <c r="H274" s="145"/>
      <c r="I274"/>
      <c r="J274" s="145"/>
      <c r="K274" s="145"/>
      <c r="L274" s="145"/>
      <c r="M274" s="145"/>
      <c r="N274" s="145"/>
      <c r="O274" s="145"/>
      <c r="P274" s="145"/>
      <c r="Q274" s="145"/>
      <c r="R274" s="145"/>
      <c r="S274" s="145"/>
      <c r="T274" s="145"/>
      <c r="U274" s="145"/>
      <c r="V274" s="145"/>
      <c r="W274" s="145"/>
      <c r="X274" s="145"/>
      <c r="Y274" s="145"/>
      <c r="Z274" s="145"/>
      <c r="AA274" s="145"/>
      <c r="AB274" s="145"/>
      <c r="AC274" s="145"/>
      <c r="AD274" s="145"/>
      <c r="AE274" s="145"/>
      <c r="AF274" s="145"/>
      <c r="AG274" s="145"/>
      <c r="AH274" s="145"/>
      <c r="AI274" s="145"/>
      <c r="AJ274" s="145"/>
      <c r="AK274" s="145"/>
      <c r="AL274" s="145"/>
      <c r="AM274" s="145"/>
      <c r="AN274" s="145"/>
      <c r="AO274" s="145"/>
      <c r="AP274" s="145"/>
      <c r="AQ274" s="145"/>
      <c r="AR274" s="145"/>
      <c r="AS274" s="145"/>
      <c r="AT274" s="145"/>
      <c r="AU274" s="145"/>
      <c r="AV274" s="145"/>
      <c r="AW274" s="145"/>
      <c r="AX274" s="145"/>
      <c r="AY274" s="145"/>
      <c r="AZ274" s="145"/>
      <c r="BA274" s="145"/>
      <c r="BB274" s="145"/>
      <c r="BC274" s="145"/>
      <c r="BD274" s="145"/>
      <c r="BE274" s="145"/>
      <c r="BF274" s="145"/>
      <c r="BG274" s="145"/>
      <c r="BH274" s="145"/>
      <c r="BI274" s="145"/>
      <c r="BJ274" s="145"/>
      <c r="BK274" s="145"/>
      <c r="BL274" s="145"/>
      <c r="BM274" s="145"/>
      <c r="BN274" s="145"/>
      <c r="BO274" s="145"/>
      <c r="BP274" s="145"/>
      <c r="BQ274" s="145"/>
      <c r="BR274" s="145"/>
      <c r="BS274" s="145"/>
      <c r="BT274" s="145"/>
      <c r="BU274" s="145"/>
      <c r="BV274" s="145"/>
      <c r="BW274" s="145"/>
      <c r="BX274" s="145"/>
      <c r="BY274" s="145"/>
      <c r="BZ274" s="145"/>
      <c r="CA274" s="145"/>
      <c r="CB274" s="145"/>
      <c r="CC274" s="145"/>
      <c r="CD274" s="145"/>
      <c r="CE274" s="145"/>
      <c r="CF274" s="145"/>
      <c r="CG274" s="145"/>
      <c r="CH274" s="145"/>
      <c r="CI274" s="145"/>
      <c r="CJ274" s="145"/>
      <c r="CK274" s="145"/>
      <c r="CL274" s="145"/>
      <c r="CM274" s="145"/>
      <c r="CN274" s="145"/>
      <c r="CO274" s="145"/>
      <c r="CP274" s="145"/>
      <c r="CQ274" s="145"/>
      <c r="CR274" s="145"/>
      <c r="CS274" s="145"/>
      <c r="CT274" s="145"/>
      <c r="CU274" s="145"/>
      <c r="CV274" s="145"/>
      <c r="CW274" s="145"/>
      <c r="CX274" s="145"/>
      <c r="CY274" s="145"/>
      <c r="CZ274" s="145"/>
      <c r="DA274" s="145"/>
      <c r="DB274" s="145"/>
      <c r="DC274" s="145"/>
      <c r="DD274" s="145"/>
      <c r="DE274" s="145"/>
      <c r="DF274" s="145"/>
      <c r="DG274" s="145"/>
      <c r="DH274" s="145"/>
      <c r="DI274" s="145"/>
      <c r="DJ274" s="145"/>
      <c r="DK274" s="145"/>
      <c r="DL274" s="145"/>
      <c r="DM274" s="145"/>
      <c r="DN274" s="145"/>
      <c r="DO274" s="145"/>
      <c r="DP274" s="145"/>
      <c r="DQ274" s="145"/>
      <c r="DR274" s="145"/>
      <c r="DS274" s="145"/>
      <c r="DT274" s="145"/>
      <c r="DU274" s="145"/>
      <c r="DV274" s="145"/>
      <c r="DW274" s="145"/>
      <c r="DX274" s="145"/>
      <c r="DY274" s="145"/>
      <c r="DZ274" s="145"/>
      <c r="EA274" s="145"/>
      <c r="EB274" s="145"/>
      <c r="EC274" s="145"/>
      <c r="ED274" s="145"/>
      <c r="EE274" s="145"/>
      <c r="EF274" s="145"/>
      <c r="EG274" s="145"/>
      <c r="EH274" s="145"/>
      <c r="EI274" s="145"/>
      <c r="EJ274" s="145"/>
      <c r="EK274" s="145"/>
      <c r="EL274" s="145"/>
      <c r="EM274" s="145"/>
      <c r="EN274" s="145"/>
      <c r="EO274" s="145"/>
      <c r="EP274" s="145"/>
      <c r="EQ274" s="145"/>
      <c r="ER274" s="145"/>
      <c r="ES274" s="145"/>
      <c r="ET274" s="145"/>
      <c r="EU274" s="145"/>
      <c r="EV274" s="145"/>
      <c r="EW274" s="145"/>
      <c r="EX274" s="145"/>
      <c r="EY274" s="145"/>
      <c r="EZ274" s="145"/>
      <c r="FA274" s="145"/>
      <c r="FB274" s="145"/>
      <c r="FC274" s="145"/>
      <c r="FD274" s="145"/>
      <c r="FE274" s="145"/>
      <c r="FF274" s="145"/>
      <c r="FG274" s="145"/>
      <c r="FH274" s="145"/>
      <c r="FI274" s="145"/>
      <c r="FJ274" s="145"/>
      <c r="FK274" s="145"/>
      <c r="FL274" s="145"/>
      <c r="FM274" s="145"/>
      <c r="FN274" s="145"/>
      <c r="FO274" s="145"/>
      <c r="FP274" s="145"/>
      <c r="FQ274" s="145"/>
      <c r="FR274" s="145"/>
      <c r="FS274" s="145"/>
      <c r="FT274" s="145"/>
      <c r="FU274" s="145"/>
      <c r="FV274" s="145"/>
      <c r="FW274" s="145"/>
      <c r="FX274" s="145"/>
      <c r="FY274" s="145"/>
      <c r="FZ274" s="145"/>
      <c r="GA274" s="145"/>
      <c r="GB274" s="145"/>
      <c r="GC274" s="145"/>
      <c r="GD274" s="145"/>
      <c r="GE274" s="145"/>
      <c r="GF274" s="145"/>
      <c r="GG274" s="145"/>
      <c r="GH274" s="145"/>
      <c r="GI274" s="145"/>
      <c r="GJ274" s="145"/>
      <c r="GK274" s="145"/>
      <c r="GL274" s="145"/>
      <c r="GM274" s="145"/>
      <c r="GN274" s="145"/>
      <c r="GO274" s="145"/>
      <c r="GP274" s="145"/>
      <c r="GQ274" s="145"/>
      <c r="GR274" s="145"/>
      <c r="GS274" s="145"/>
      <c r="GT274" s="145"/>
      <c r="GU274" s="145"/>
      <c r="GV274" s="145"/>
      <c r="GW274" s="145"/>
      <c r="GX274" s="145"/>
      <c r="GY274" s="145"/>
      <c r="GZ274" s="145"/>
      <c r="HA274" s="145"/>
      <c r="HB274" s="145"/>
      <c r="HC274" s="145"/>
      <c r="HD274" s="145"/>
      <c r="HE274" s="145"/>
    </row>
    <row r="275" spans="1:213" s="33" customFormat="1" ht="24" customHeight="1">
      <c r="A275" s="25" t="s">
        <v>399</v>
      </c>
      <c r="B275" s="26" t="s">
        <v>400</v>
      </c>
      <c r="C275" s="31">
        <v>2</v>
      </c>
      <c r="D275" s="77" t="s">
        <v>8</v>
      </c>
      <c r="E275" s="78"/>
      <c r="F275" s="31"/>
      <c r="G275" s="61"/>
      <c r="H275" s="145"/>
      <c r="I275"/>
      <c r="J275" s="145"/>
      <c r="K275" s="145"/>
      <c r="L275" s="145"/>
      <c r="M275" s="145"/>
      <c r="N275" s="145"/>
      <c r="O275" s="145"/>
      <c r="P275" s="145"/>
      <c r="Q275" s="145"/>
      <c r="R275" s="145"/>
      <c r="S275" s="145"/>
      <c r="T275" s="145"/>
      <c r="U275" s="145"/>
      <c r="V275" s="145"/>
      <c r="W275" s="145"/>
      <c r="X275" s="145"/>
      <c r="Y275" s="145"/>
      <c r="Z275" s="145"/>
      <c r="AA275" s="145"/>
      <c r="AB275" s="145"/>
      <c r="AC275" s="145"/>
      <c r="AD275" s="145"/>
      <c r="AE275" s="145"/>
      <c r="AF275" s="145"/>
      <c r="AG275" s="145"/>
      <c r="AH275" s="145"/>
      <c r="AI275" s="145"/>
      <c r="AJ275" s="145"/>
      <c r="AK275" s="145"/>
      <c r="AL275" s="145"/>
      <c r="AM275" s="145"/>
      <c r="AN275" s="145"/>
      <c r="AO275" s="145"/>
      <c r="AP275" s="145"/>
      <c r="AQ275" s="145"/>
      <c r="AR275" s="145"/>
      <c r="AS275" s="145"/>
      <c r="AT275" s="145"/>
      <c r="AU275" s="145"/>
      <c r="AV275" s="145"/>
      <c r="AW275" s="145"/>
      <c r="AX275" s="145"/>
      <c r="AY275" s="145"/>
      <c r="AZ275" s="145"/>
      <c r="BA275" s="145"/>
      <c r="BB275" s="145"/>
      <c r="BC275" s="145"/>
      <c r="BD275" s="145"/>
      <c r="BE275" s="145"/>
      <c r="BF275" s="145"/>
      <c r="BG275" s="145"/>
      <c r="BH275" s="145"/>
      <c r="BI275" s="145"/>
      <c r="BJ275" s="145"/>
      <c r="BK275" s="145"/>
      <c r="BL275" s="145"/>
      <c r="BM275" s="145"/>
      <c r="BN275" s="145"/>
      <c r="BO275" s="145"/>
      <c r="BP275" s="145"/>
      <c r="BQ275" s="145"/>
      <c r="BR275" s="145"/>
      <c r="BS275" s="145"/>
      <c r="BT275" s="145"/>
      <c r="BU275" s="145"/>
      <c r="BV275" s="145"/>
      <c r="BW275" s="145"/>
      <c r="BX275" s="145"/>
      <c r="BY275" s="145"/>
      <c r="BZ275" s="145"/>
      <c r="CA275" s="145"/>
      <c r="CB275" s="145"/>
      <c r="CC275" s="145"/>
      <c r="CD275" s="145"/>
      <c r="CE275" s="145"/>
      <c r="CF275" s="145"/>
      <c r="CG275" s="145"/>
      <c r="CH275" s="145"/>
      <c r="CI275" s="145"/>
      <c r="CJ275" s="145"/>
      <c r="CK275" s="145"/>
      <c r="CL275" s="145"/>
      <c r="CM275" s="145"/>
      <c r="CN275" s="145"/>
      <c r="CO275" s="145"/>
      <c r="CP275" s="145"/>
      <c r="CQ275" s="145"/>
      <c r="CR275" s="145"/>
      <c r="CS275" s="145"/>
      <c r="CT275" s="145"/>
      <c r="CU275" s="145"/>
      <c r="CV275" s="145"/>
      <c r="CW275" s="145"/>
      <c r="CX275" s="145"/>
      <c r="CY275" s="145"/>
      <c r="CZ275" s="145"/>
      <c r="DA275" s="145"/>
      <c r="DB275" s="145"/>
      <c r="DC275" s="145"/>
      <c r="DD275" s="145"/>
      <c r="DE275" s="145"/>
      <c r="DF275" s="145"/>
      <c r="DG275" s="145"/>
      <c r="DH275" s="145"/>
      <c r="DI275" s="145"/>
      <c r="DJ275" s="145"/>
      <c r="DK275" s="145"/>
      <c r="DL275" s="145"/>
      <c r="DM275" s="145"/>
      <c r="DN275" s="145"/>
      <c r="DO275" s="145"/>
      <c r="DP275" s="145"/>
      <c r="DQ275" s="145"/>
      <c r="DR275" s="145"/>
      <c r="DS275" s="145"/>
      <c r="DT275" s="145"/>
      <c r="DU275" s="145"/>
      <c r="DV275" s="145"/>
      <c r="DW275" s="145"/>
      <c r="DX275" s="145"/>
      <c r="DY275" s="145"/>
      <c r="DZ275" s="145"/>
      <c r="EA275" s="145"/>
      <c r="EB275" s="145"/>
      <c r="EC275" s="145"/>
      <c r="ED275" s="145"/>
      <c r="EE275" s="145"/>
      <c r="EF275" s="145"/>
      <c r="EG275" s="145"/>
      <c r="EH275" s="145"/>
      <c r="EI275" s="145"/>
      <c r="EJ275" s="145"/>
      <c r="EK275" s="145"/>
      <c r="EL275" s="145"/>
      <c r="EM275" s="145"/>
      <c r="EN275" s="145"/>
      <c r="EO275" s="145"/>
      <c r="EP275" s="145"/>
      <c r="EQ275" s="145"/>
      <c r="ER275" s="145"/>
      <c r="ES275" s="145"/>
      <c r="ET275" s="145"/>
      <c r="EU275" s="145"/>
      <c r="EV275" s="145"/>
      <c r="EW275" s="145"/>
      <c r="EX275" s="145"/>
      <c r="EY275" s="145"/>
      <c r="EZ275" s="145"/>
      <c r="FA275" s="145"/>
      <c r="FB275" s="145"/>
      <c r="FC275" s="145"/>
      <c r="FD275" s="145"/>
      <c r="FE275" s="145"/>
      <c r="FF275" s="145"/>
      <c r="FG275" s="145"/>
      <c r="FH275" s="145"/>
      <c r="FI275" s="145"/>
      <c r="FJ275" s="145"/>
      <c r="FK275" s="145"/>
      <c r="FL275" s="145"/>
      <c r="FM275" s="145"/>
      <c r="FN275" s="145"/>
      <c r="FO275" s="145"/>
      <c r="FP275" s="145"/>
      <c r="FQ275" s="145"/>
      <c r="FR275" s="145"/>
      <c r="FS275" s="145"/>
      <c r="FT275" s="145"/>
      <c r="FU275" s="145"/>
      <c r="FV275" s="145"/>
      <c r="FW275" s="145"/>
      <c r="FX275" s="145"/>
      <c r="FY275" s="145"/>
      <c r="FZ275" s="145"/>
      <c r="GA275" s="145"/>
      <c r="GB275" s="145"/>
      <c r="GC275" s="145"/>
      <c r="GD275" s="145"/>
      <c r="GE275" s="145"/>
      <c r="GF275" s="145"/>
      <c r="GG275" s="145"/>
      <c r="GH275" s="145"/>
      <c r="GI275" s="145"/>
      <c r="GJ275" s="145"/>
      <c r="GK275" s="145"/>
      <c r="GL275" s="145"/>
      <c r="GM275" s="145"/>
      <c r="GN275" s="145"/>
      <c r="GO275" s="145"/>
      <c r="GP275" s="145"/>
      <c r="GQ275" s="145"/>
      <c r="GR275" s="145"/>
      <c r="GS275" s="145"/>
      <c r="GT275" s="145"/>
      <c r="GU275" s="145"/>
      <c r="GV275" s="145"/>
      <c r="GW275" s="145"/>
      <c r="GX275" s="145"/>
      <c r="GY275" s="145"/>
      <c r="GZ275" s="145"/>
      <c r="HA275" s="145"/>
      <c r="HB275" s="145"/>
      <c r="HC275" s="145"/>
      <c r="HD275" s="145"/>
      <c r="HE275" s="145"/>
    </row>
    <row r="276" spans="1:213" s="33" customFormat="1" ht="29.25" customHeight="1">
      <c r="A276" s="25" t="s">
        <v>401</v>
      </c>
      <c r="B276" s="26" t="s">
        <v>402</v>
      </c>
      <c r="C276" s="31">
        <v>2</v>
      </c>
      <c r="D276" s="77" t="s">
        <v>8</v>
      </c>
      <c r="E276" s="78"/>
      <c r="F276" s="31"/>
      <c r="G276" s="61"/>
      <c r="H276" s="145"/>
      <c r="I276"/>
      <c r="J276" s="145"/>
      <c r="K276" s="145"/>
      <c r="L276" s="145"/>
      <c r="M276" s="145"/>
      <c r="N276" s="145"/>
      <c r="O276" s="145"/>
      <c r="P276" s="145"/>
      <c r="Q276" s="145"/>
      <c r="R276" s="145"/>
      <c r="S276" s="145"/>
      <c r="T276" s="145"/>
      <c r="U276" s="145"/>
      <c r="V276" s="145"/>
      <c r="W276" s="145"/>
      <c r="X276" s="145"/>
      <c r="Y276" s="145"/>
      <c r="Z276" s="145"/>
      <c r="AA276" s="145"/>
      <c r="AB276" s="145"/>
      <c r="AC276" s="145"/>
      <c r="AD276" s="145"/>
      <c r="AE276" s="145"/>
      <c r="AF276" s="145"/>
      <c r="AG276" s="145"/>
      <c r="AH276" s="145"/>
      <c r="AI276" s="145"/>
      <c r="AJ276" s="145"/>
      <c r="AK276" s="145"/>
      <c r="AL276" s="145"/>
      <c r="AM276" s="145"/>
      <c r="AN276" s="145"/>
      <c r="AO276" s="145"/>
      <c r="AP276" s="145"/>
      <c r="AQ276" s="145"/>
      <c r="AR276" s="145"/>
      <c r="AS276" s="145"/>
      <c r="AT276" s="145"/>
      <c r="AU276" s="145"/>
      <c r="AV276" s="145"/>
      <c r="AW276" s="145"/>
      <c r="AX276" s="145"/>
      <c r="AY276" s="145"/>
      <c r="AZ276" s="145"/>
      <c r="BA276" s="145"/>
      <c r="BB276" s="145"/>
      <c r="BC276" s="145"/>
      <c r="BD276" s="145"/>
      <c r="BE276" s="145"/>
      <c r="BF276" s="145"/>
      <c r="BG276" s="145"/>
      <c r="BH276" s="145"/>
      <c r="BI276" s="145"/>
      <c r="BJ276" s="145"/>
      <c r="BK276" s="145"/>
      <c r="BL276" s="145"/>
      <c r="BM276" s="145"/>
      <c r="BN276" s="145"/>
      <c r="BO276" s="145"/>
      <c r="BP276" s="145"/>
      <c r="BQ276" s="145"/>
      <c r="BR276" s="145"/>
      <c r="BS276" s="145"/>
      <c r="BT276" s="145"/>
      <c r="BU276" s="145"/>
      <c r="BV276" s="145"/>
      <c r="BW276" s="145"/>
      <c r="BX276" s="145"/>
      <c r="BY276" s="145"/>
      <c r="BZ276" s="145"/>
      <c r="CA276" s="145"/>
      <c r="CB276" s="145"/>
      <c r="CC276" s="145"/>
      <c r="CD276" s="145"/>
      <c r="CE276" s="145"/>
      <c r="CF276" s="145"/>
      <c r="CG276" s="145"/>
      <c r="CH276" s="145"/>
      <c r="CI276" s="145"/>
      <c r="CJ276" s="145"/>
      <c r="CK276" s="145"/>
      <c r="CL276" s="145"/>
      <c r="CM276" s="145"/>
      <c r="CN276" s="145"/>
      <c r="CO276" s="145"/>
      <c r="CP276" s="145"/>
      <c r="CQ276" s="145"/>
      <c r="CR276" s="145"/>
      <c r="CS276" s="145"/>
      <c r="CT276" s="145"/>
      <c r="CU276" s="145"/>
      <c r="CV276" s="145"/>
      <c r="CW276" s="145"/>
      <c r="CX276" s="145"/>
      <c r="CY276" s="145"/>
      <c r="CZ276" s="145"/>
      <c r="DA276" s="145"/>
      <c r="DB276" s="145"/>
      <c r="DC276" s="145"/>
      <c r="DD276" s="145"/>
      <c r="DE276" s="145"/>
      <c r="DF276" s="145"/>
      <c r="DG276" s="145"/>
      <c r="DH276" s="145"/>
      <c r="DI276" s="145"/>
      <c r="DJ276" s="145"/>
      <c r="DK276" s="145"/>
      <c r="DL276" s="145"/>
      <c r="DM276" s="145"/>
      <c r="DN276" s="145"/>
      <c r="DO276" s="145"/>
      <c r="DP276" s="145"/>
      <c r="DQ276" s="145"/>
      <c r="DR276" s="145"/>
      <c r="DS276" s="145"/>
      <c r="DT276" s="145"/>
      <c r="DU276" s="145"/>
      <c r="DV276" s="145"/>
      <c r="DW276" s="145"/>
      <c r="DX276" s="145"/>
      <c r="DY276" s="145"/>
      <c r="DZ276" s="145"/>
      <c r="EA276" s="145"/>
      <c r="EB276" s="145"/>
      <c r="EC276" s="145"/>
      <c r="ED276" s="145"/>
      <c r="EE276" s="145"/>
      <c r="EF276" s="145"/>
      <c r="EG276" s="145"/>
      <c r="EH276" s="145"/>
      <c r="EI276" s="145"/>
      <c r="EJ276" s="145"/>
      <c r="EK276" s="145"/>
      <c r="EL276" s="145"/>
      <c r="EM276" s="145"/>
      <c r="EN276" s="145"/>
      <c r="EO276" s="145"/>
      <c r="EP276" s="145"/>
      <c r="EQ276" s="145"/>
      <c r="ER276" s="145"/>
      <c r="ES276" s="145"/>
      <c r="ET276" s="145"/>
      <c r="EU276" s="145"/>
      <c r="EV276" s="145"/>
      <c r="EW276" s="145"/>
      <c r="EX276" s="145"/>
      <c r="EY276" s="145"/>
      <c r="EZ276" s="145"/>
      <c r="FA276" s="145"/>
      <c r="FB276" s="145"/>
      <c r="FC276" s="145"/>
      <c r="FD276" s="145"/>
      <c r="FE276" s="145"/>
      <c r="FF276" s="145"/>
      <c r="FG276" s="145"/>
      <c r="FH276" s="145"/>
      <c r="FI276" s="145"/>
      <c r="FJ276" s="145"/>
      <c r="FK276" s="145"/>
      <c r="FL276" s="145"/>
      <c r="FM276" s="145"/>
      <c r="FN276" s="145"/>
      <c r="FO276" s="145"/>
      <c r="FP276" s="145"/>
      <c r="FQ276" s="145"/>
      <c r="FR276" s="145"/>
      <c r="FS276" s="145"/>
      <c r="FT276" s="145"/>
      <c r="FU276" s="145"/>
      <c r="FV276" s="145"/>
      <c r="FW276" s="145"/>
      <c r="FX276" s="145"/>
      <c r="FY276" s="145"/>
      <c r="FZ276" s="145"/>
      <c r="GA276" s="145"/>
      <c r="GB276" s="145"/>
      <c r="GC276" s="145"/>
      <c r="GD276" s="145"/>
      <c r="GE276" s="145"/>
      <c r="GF276" s="145"/>
      <c r="GG276" s="145"/>
      <c r="GH276" s="145"/>
      <c r="GI276" s="145"/>
      <c r="GJ276" s="145"/>
      <c r="GK276" s="145"/>
      <c r="GL276" s="145"/>
      <c r="GM276" s="145"/>
      <c r="GN276" s="145"/>
      <c r="GO276" s="145"/>
      <c r="GP276" s="145"/>
      <c r="GQ276" s="145"/>
      <c r="GR276" s="145"/>
      <c r="GS276" s="145"/>
      <c r="GT276" s="145"/>
      <c r="GU276" s="145"/>
      <c r="GV276" s="145"/>
      <c r="GW276" s="145"/>
      <c r="GX276" s="145"/>
      <c r="GY276" s="145"/>
      <c r="GZ276" s="145"/>
      <c r="HA276" s="145"/>
      <c r="HB276" s="145"/>
      <c r="HC276" s="145"/>
      <c r="HD276" s="145"/>
      <c r="HE276" s="145"/>
    </row>
    <row r="277" spans="1:213" s="33" customFormat="1" ht="24" customHeight="1">
      <c r="A277" s="25" t="s">
        <v>403</v>
      </c>
      <c r="B277" s="26" t="s">
        <v>404</v>
      </c>
      <c r="C277" s="31">
        <v>1</v>
      </c>
      <c r="D277" s="77" t="s">
        <v>8</v>
      </c>
      <c r="E277" s="78"/>
      <c r="F277" s="31"/>
      <c r="G277" s="61"/>
      <c r="H277" s="145"/>
      <c r="I277"/>
      <c r="J277" s="145"/>
      <c r="K277" s="145"/>
      <c r="L277" s="145"/>
      <c r="M277" s="145"/>
      <c r="N277" s="145"/>
      <c r="O277" s="145"/>
      <c r="P277" s="145"/>
      <c r="Q277" s="145"/>
      <c r="R277" s="145"/>
      <c r="S277" s="145"/>
      <c r="T277" s="145"/>
      <c r="U277" s="145"/>
      <c r="V277" s="145"/>
      <c r="W277" s="145"/>
      <c r="X277" s="145"/>
      <c r="Y277" s="145"/>
      <c r="Z277" s="145"/>
      <c r="AA277" s="145"/>
      <c r="AB277" s="145"/>
      <c r="AC277" s="145"/>
      <c r="AD277" s="145"/>
      <c r="AE277" s="145"/>
      <c r="AF277" s="145"/>
      <c r="AG277" s="145"/>
      <c r="AH277" s="145"/>
      <c r="AI277" s="145"/>
      <c r="AJ277" s="145"/>
      <c r="AK277" s="145"/>
      <c r="AL277" s="145"/>
      <c r="AM277" s="145"/>
      <c r="AN277" s="145"/>
      <c r="AO277" s="145"/>
      <c r="AP277" s="145"/>
      <c r="AQ277" s="145"/>
      <c r="AR277" s="145"/>
      <c r="AS277" s="145"/>
      <c r="AT277" s="145"/>
      <c r="AU277" s="145"/>
      <c r="AV277" s="145"/>
      <c r="AW277" s="145"/>
      <c r="AX277" s="145"/>
      <c r="AY277" s="145"/>
      <c r="AZ277" s="145"/>
      <c r="BA277" s="145"/>
      <c r="BB277" s="145"/>
      <c r="BC277" s="145"/>
      <c r="BD277" s="145"/>
      <c r="BE277" s="145"/>
      <c r="BF277" s="145"/>
      <c r="BG277" s="145"/>
      <c r="BH277" s="145"/>
      <c r="BI277" s="145"/>
      <c r="BJ277" s="145"/>
      <c r="BK277" s="145"/>
      <c r="BL277" s="145"/>
      <c r="BM277" s="145"/>
      <c r="BN277" s="145"/>
      <c r="BO277" s="145"/>
      <c r="BP277" s="145"/>
      <c r="BQ277" s="145"/>
      <c r="BR277" s="145"/>
      <c r="BS277" s="145"/>
      <c r="BT277" s="145"/>
      <c r="BU277" s="145"/>
      <c r="BV277" s="145"/>
      <c r="BW277" s="145"/>
      <c r="BX277" s="145"/>
      <c r="BY277" s="145"/>
      <c r="BZ277" s="145"/>
      <c r="CA277" s="145"/>
      <c r="CB277" s="145"/>
      <c r="CC277" s="145"/>
      <c r="CD277" s="145"/>
      <c r="CE277" s="145"/>
      <c r="CF277" s="145"/>
      <c r="CG277" s="145"/>
      <c r="CH277" s="145"/>
      <c r="CI277" s="145"/>
      <c r="CJ277" s="145"/>
      <c r="CK277" s="145"/>
      <c r="CL277" s="145"/>
      <c r="CM277" s="145"/>
      <c r="CN277" s="145"/>
      <c r="CO277" s="145"/>
      <c r="CP277" s="145"/>
      <c r="CQ277" s="145"/>
      <c r="CR277" s="145"/>
      <c r="CS277" s="145"/>
      <c r="CT277" s="145"/>
      <c r="CU277" s="145"/>
      <c r="CV277" s="145"/>
      <c r="CW277" s="145"/>
      <c r="CX277" s="145"/>
      <c r="CY277" s="145"/>
      <c r="CZ277" s="145"/>
      <c r="DA277" s="145"/>
      <c r="DB277" s="145"/>
      <c r="DC277" s="145"/>
      <c r="DD277" s="145"/>
      <c r="DE277" s="145"/>
      <c r="DF277" s="145"/>
      <c r="DG277" s="145"/>
      <c r="DH277" s="145"/>
      <c r="DI277" s="145"/>
      <c r="DJ277" s="145"/>
      <c r="DK277" s="145"/>
      <c r="DL277" s="145"/>
      <c r="DM277" s="145"/>
      <c r="DN277" s="145"/>
      <c r="DO277" s="145"/>
      <c r="DP277" s="145"/>
      <c r="DQ277" s="145"/>
      <c r="DR277" s="145"/>
      <c r="DS277" s="145"/>
      <c r="DT277" s="145"/>
      <c r="DU277" s="145"/>
      <c r="DV277" s="145"/>
      <c r="DW277" s="145"/>
      <c r="DX277" s="145"/>
      <c r="DY277" s="145"/>
      <c r="DZ277" s="145"/>
      <c r="EA277" s="145"/>
      <c r="EB277" s="145"/>
      <c r="EC277" s="145"/>
      <c r="ED277" s="145"/>
      <c r="EE277" s="145"/>
      <c r="EF277" s="145"/>
      <c r="EG277" s="145"/>
      <c r="EH277" s="145"/>
      <c r="EI277" s="145"/>
      <c r="EJ277" s="145"/>
      <c r="EK277" s="145"/>
      <c r="EL277" s="145"/>
      <c r="EM277" s="145"/>
      <c r="EN277" s="145"/>
      <c r="EO277" s="145"/>
      <c r="EP277" s="145"/>
      <c r="EQ277" s="145"/>
      <c r="ER277" s="145"/>
      <c r="ES277" s="145"/>
      <c r="ET277" s="145"/>
      <c r="EU277" s="145"/>
      <c r="EV277" s="145"/>
      <c r="EW277" s="145"/>
      <c r="EX277" s="145"/>
      <c r="EY277" s="145"/>
      <c r="EZ277" s="145"/>
      <c r="FA277" s="145"/>
      <c r="FB277" s="145"/>
      <c r="FC277" s="145"/>
      <c r="FD277" s="145"/>
      <c r="FE277" s="145"/>
      <c r="FF277" s="145"/>
      <c r="FG277" s="145"/>
      <c r="FH277" s="145"/>
      <c r="FI277" s="145"/>
      <c r="FJ277" s="145"/>
      <c r="FK277" s="145"/>
      <c r="FL277" s="145"/>
      <c r="FM277" s="145"/>
      <c r="FN277" s="145"/>
      <c r="FO277" s="145"/>
      <c r="FP277" s="145"/>
      <c r="FQ277" s="145"/>
      <c r="FR277" s="145"/>
      <c r="FS277" s="145"/>
      <c r="FT277" s="145"/>
      <c r="FU277" s="145"/>
      <c r="FV277" s="145"/>
      <c r="FW277" s="145"/>
      <c r="FX277" s="145"/>
      <c r="FY277" s="145"/>
      <c r="FZ277" s="145"/>
      <c r="GA277" s="145"/>
      <c r="GB277" s="145"/>
      <c r="GC277" s="145"/>
      <c r="GD277" s="145"/>
      <c r="GE277" s="145"/>
      <c r="GF277" s="145"/>
      <c r="GG277" s="145"/>
      <c r="GH277" s="145"/>
      <c r="GI277" s="145"/>
      <c r="GJ277" s="145"/>
      <c r="GK277" s="145"/>
      <c r="GL277" s="145"/>
      <c r="GM277" s="145"/>
      <c r="GN277" s="145"/>
      <c r="GO277" s="145"/>
      <c r="GP277" s="145"/>
      <c r="GQ277" s="145"/>
      <c r="GR277" s="145"/>
      <c r="GS277" s="145"/>
      <c r="GT277" s="145"/>
      <c r="GU277" s="145"/>
      <c r="GV277" s="145"/>
      <c r="GW277" s="145"/>
      <c r="GX277" s="145"/>
      <c r="GY277" s="145"/>
      <c r="GZ277" s="145"/>
      <c r="HA277" s="145"/>
      <c r="HB277" s="145"/>
      <c r="HC277" s="145"/>
      <c r="HD277" s="145"/>
      <c r="HE277" s="145"/>
    </row>
    <row r="278" spans="1:213" s="33" customFormat="1" ht="24" customHeight="1">
      <c r="A278" s="24">
        <v>17.399999999999999</v>
      </c>
      <c r="B278" s="19" t="s">
        <v>405</v>
      </c>
      <c r="C278" s="142"/>
      <c r="D278" s="143"/>
      <c r="E278" s="144"/>
      <c r="F278" s="142"/>
      <c r="G278" s="61"/>
      <c r="H278" s="145"/>
      <c r="I278"/>
      <c r="J278" s="145"/>
      <c r="K278" s="145"/>
      <c r="L278" s="145"/>
      <c r="M278" s="145"/>
      <c r="N278" s="145"/>
      <c r="O278" s="145"/>
      <c r="P278" s="145"/>
      <c r="Q278" s="145"/>
      <c r="R278" s="145"/>
      <c r="S278" s="145"/>
      <c r="T278" s="145"/>
      <c r="U278" s="145"/>
      <c r="V278" s="145"/>
      <c r="W278" s="145"/>
      <c r="X278" s="145"/>
      <c r="Y278" s="145"/>
      <c r="Z278" s="145"/>
      <c r="AA278" s="145"/>
      <c r="AB278" s="145"/>
      <c r="AC278" s="145"/>
      <c r="AD278" s="145"/>
      <c r="AE278" s="145"/>
      <c r="AF278" s="145"/>
      <c r="AG278" s="145"/>
      <c r="AH278" s="145"/>
      <c r="AI278" s="145"/>
      <c r="AJ278" s="145"/>
      <c r="AK278" s="145"/>
      <c r="AL278" s="145"/>
      <c r="AM278" s="145"/>
      <c r="AN278" s="145"/>
      <c r="AO278" s="145"/>
      <c r="AP278" s="145"/>
      <c r="AQ278" s="145"/>
      <c r="AR278" s="145"/>
      <c r="AS278" s="145"/>
      <c r="AT278" s="145"/>
      <c r="AU278" s="145"/>
      <c r="AV278" s="145"/>
      <c r="AW278" s="145"/>
      <c r="AX278" s="145"/>
      <c r="AY278" s="145"/>
      <c r="AZ278" s="145"/>
      <c r="BA278" s="145"/>
      <c r="BB278" s="145"/>
      <c r="BC278" s="145"/>
      <c r="BD278" s="145"/>
      <c r="BE278" s="145"/>
      <c r="BF278" s="145"/>
      <c r="BG278" s="145"/>
      <c r="BH278" s="145"/>
      <c r="BI278" s="145"/>
      <c r="BJ278" s="145"/>
      <c r="BK278" s="145"/>
      <c r="BL278" s="145"/>
      <c r="BM278" s="145"/>
      <c r="BN278" s="145"/>
      <c r="BO278" s="145"/>
      <c r="BP278" s="145"/>
      <c r="BQ278" s="145"/>
      <c r="BR278" s="145"/>
      <c r="BS278" s="145"/>
      <c r="BT278" s="145"/>
      <c r="BU278" s="145"/>
      <c r="BV278" s="145"/>
      <c r="BW278" s="145"/>
      <c r="BX278" s="145"/>
      <c r="BY278" s="145"/>
      <c r="BZ278" s="145"/>
      <c r="CA278" s="145"/>
      <c r="CB278" s="145"/>
      <c r="CC278" s="145"/>
      <c r="CD278" s="145"/>
      <c r="CE278" s="145"/>
      <c r="CF278" s="145"/>
      <c r="CG278" s="145"/>
      <c r="CH278" s="145"/>
      <c r="CI278" s="145"/>
      <c r="CJ278" s="145"/>
      <c r="CK278" s="145"/>
      <c r="CL278" s="145"/>
      <c r="CM278" s="145"/>
      <c r="CN278" s="145"/>
      <c r="CO278" s="145"/>
      <c r="CP278" s="145"/>
      <c r="CQ278" s="145"/>
      <c r="CR278" s="145"/>
      <c r="CS278" s="145"/>
      <c r="CT278" s="145"/>
      <c r="CU278" s="145"/>
      <c r="CV278" s="145"/>
      <c r="CW278" s="145"/>
      <c r="CX278" s="145"/>
      <c r="CY278" s="145"/>
      <c r="CZ278" s="145"/>
      <c r="DA278" s="145"/>
      <c r="DB278" s="145"/>
      <c r="DC278" s="145"/>
      <c r="DD278" s="145"/>
      <c r="DE278" s="145"/>
      <c r="DF278" s="145"/>
      <c r="DG278" s="145"/>
      <c r="DH278" s="145"/>
      <c r="DI278" s="145"/>
      <c r="DJ278" s="145"/>
      <c r="DK278" s="145"/>
      <c r="DL278" s="145"/>
      <c r="DM278" s="145"/>
      <c r="DN278" s="145"/>
      <c r="DO278" s="145"/>
      <c r="DP278" s="145"/>
      <c r="DQ278" s="145"/>
      <c r="DR278" s="145"/>
      <c r="DS278" s="145"/>
      <c r="DT278" s="145"/>
      <c r="DU278" s="145"/>
      <c r="DV278" s="145"/>
      <c r="DW278" s="145"/>
      <c r="DX278" s="145"/>
      <c r="DY278" s="145"/>
      <c r="DZ278" s="145"/>
      <c r="EA278" s="145"/>
      <c r="EB278" s="145"/>
      <c r="EC278" s="145"/>
      <c r="ED278" s="145"/>
      <c r="EE278" s="145"/>
      <c r="EF278" s="145"/>
      <c r="EG278" s="145"/>
      <c r="EH278" s="145"/>
      <c r="EI278" s="145"/>
      <c r="EJ278" s="145"/>
      <c r="EK278" s="145"/>
      <c r="EL278" s="145"/>
      <c r="EM278" s="145"/>
      <c r="EN278" s="145"/>
      <c r="EO278" s="145"/>
      <c r="EP278" s="145"/>
      <c r="EQ278" s="145"/>
      <c r="ER278" s="145"/>
      <c r="ES278" s="145"/>
      <c r="ET278" s="145"/>
      <c r="EU278" s="145"/>
      <c r="EV278" s="145"/>
      <c r="EW278" s="145"/>
      <c r="EX278" s="145"/>
      <c r="EY278" s="145"/>
      <c r="EZ278" s="145"/>
      <c r="FA278" s="145"/>
      <c r="FB278" s="145"/>
      <c r="FC278" s="145"/>
      <c r="FD278" s="145"/>
      <c r="FE278" s="145"/>
      <c r="FF278" s="145"/>
      <c r="FG278" s="145"/>
      <c r="FH278" s="145"/>
      <c r="FI278" s="145"/>
      <c r="FJ278" s="145"/>
      <c r="FK278" s="145"/>
      <c r="FL278" s="145"/>
      <c r="FM278" s="145"/>
      <c r="FN278" s="145"/>
      <c r="FO278" s="145"/>
      <c r="FP278" s="145"/>
      <c r="FQ278" s="145"/>
      <c r="FR278" s="145"/>
      <c r="FS278" s="145"/>
      <c r="FT278" s="145"/>
      <c r="FU278" s="145"/>
      <c r="FV278" s="145"/>
      <c r="FW278" s="145"/>
      <c r="FX278" s="145"/>
      <c r="FY278" s="145"/>
      <c r="FZ278" s="145"/>
      <c r="GA278" s="145"/>
      <c r="GB278" s="145"/>
      <c r="GC278" s="145"/>
      <c r="GD278" s="145"/>
      <c r="GE278" s="145"/>
      <c r="GF278" s="145"/>
      <c r="GG278" s="145"/>
      <c r="GH278" s="145"/>
      <c r="GI278" s="145"/>
      <c r="GJ278" s="145"/>
      <c r="GK278" s="145"/>
      <c r="GL278" s="145"/>
      <c r="GM278" s="145"/>
      <c r="GN278" s="145"/>
      <c r="GO278" s="145"/>
      <c r="GP278" s="145"/>
      <c r="GQ278" s="145"/>
      <c r="GR278" s="145"/>
      <c r="GS278" s="145"/>
      <c r="GT278" s="145"/>
      <c r="GU278" s="145"/>
      <c r="GV278" s="145"/>
      <c r="GW278" s="145"/>
      <c r="GX278" s="145"/>
      <c r="GY278" s="145"/>
      <c r="GZ278" s="145"/>
      <c r="HA278" s="145"/>
      <c r="HB278" s="145"/>
      <c r="HC278" s="145"/>
      <c r="HD278" s="145"/>
      <c r="HE278" s="145"/>
    </row>
    <row r="279" spans="1:213" s="33" customFormat="1" ht="83.45" customHeight="1">
      <c r="A279" s="25" t="s">
        <v>319</v>
      </c>
      <c r="B279" s="26" t="s">
        <v>406</v>
      </c>
      <c r="C279" s="31">
        <v>1</v>
      </c>
      <c r="D279" s="77" t="s">
        <v>8</v>
      </c>
      <c r="E279" s="78"/>
      <c r="F279" s="31"/>
      <c r="G279" s="61"/>
      <c r="H279" s="145"/>
      <c r="I279"/>
      <c r="J279" s="145"/>
      <c r="K279" s="145"/>
      <c r="L279" s="145"/>
      <c r="M279" s="145"/>
      <c r="N279" s="145"/>
      <c r="O279" s="145"/>
      <c r="P279" s="145"/>
      <c r="Q279" s="145"/>
      <c r="R279" s="145"/>
      <c r="S279" s="145"/>
      <c r="T279" s="145"/>
      <c r="U279" s="145"/>
      <c r="V279" s="145"/>
      <c r="W279" s="145"/>
      <c r="X279" s="145"/>
      <c r="Y279" s="145"/>
      <c r="Z279" s="145"/>
      <c r="AA279" s="145"/>
      <c r="AB279" s="145"/>
      <c r="AC279" s="145"/>
      <c r="AD279" s="145"/>
      <c r="AE279" s="145"/>
      <c r="AF279" s="145"/>
      <c r="AG279" s="145"/>
      <c r="AH279" s="145"/>
      <c r="AI279" s="145"/>
      <c r="AJ279" s="145"/>
      <c r="AK279" s="145"/>
      <c r="AL279" s="145"/>
      <c r="AM279" s="145"/>
      <c r="AN279" s="145"/>
      <c r="AO279" s="145"/>
      <c r="AP279" s="145"/>
      <c r="AQ279" s="145"/>
      <c r="AR279" s="145"/>
      <c r="AS279" s="145"/>
      <c r="AT279" s="145"/>
      <c r="AU279" s="145"/>
      <c r="AV279" s="145"/>
      <c r="AW279" s="145"/>
      <c r="AX279" s="145"/>
      <c r="AY279" s="145"/>
      <c r="AZ279" s="145"/>
      <c r="BA279" s="145"/>
      <c r="BB279" s="145"/>
      <c r="BC279" s="145"/>
      <c r="BD279" s="145"/>
      <c r="BE279" s="145"/>
      <c r="BF279" s="145"/>
      <c r="BG279" s="145"/>
      <c r="BH279" s="145"/>
      <c r="BI279" s="145"/>
      <c r="BJ279" s="145"/>
      <c r="BK279" s="145"/>
      <c r="BL279" s="145"/>
      <c r="BM279" s="145"/>
      <c r="BN279" s="145"/>
      <c r="BO279" s="145"/>
      <c r="BP279" s="145"/>
      <c r="BQ279" s="145"/>
      <c r="BR279" s="145"/>
      <c r="BS279" s="145"/>
      <c r="BT279" s="145"/>
      <c r="BU279" s="145"/>
      <c r="BV279" s="145"/>
      <c r="BW279" s="145"/>
      <c r="BX279" s="145"/>
      <c r="BY279" s="145"/>
      <c r="BZ279" s="145"/>
      <c r="CA279" s="145"/>
      <c r="CB279" s="145"/>
      <c r="CC279" s="145"/>
      <c r="CD279" s="145"/>
      <c r="CE279" s="145"/>
      <c r="CF279" s="145"/>
      <c r="CG279" s="145"/>
      <c r="CH279" s="145"/>
      <c r="CI279" s="145"/>
      <c r="CJ279" s="145"/>
      <c r="CK279" s="145"/>
      <c r="CL279" s="145"/>
      <c r="CM279" s="145"/>
      <c r="CN279" s="145"/>
      <c r="CO279" s="145"/>
      <c r="CP279" s="145"/>
      <c r="CQ279" s="145"/>
      <c r="CR279" s="145"/>
      <c r="CS279" s="145"/>
      <c r="CT279" s="145"/>
      <c r="CU279" s="145"/>
      <c r="CV279" s="145"/>
      <c r="CW279" s="145"/>
      <c r="CX279" s="145"/>
      <c r="CY279" s="145"/>
      <c r="CZ279" s="145"/>
      <c r="DA279" s="145"/>
      <c r="DB279" s="145"/>
      <c r="DC279" s="145"/>
      <c r="DD279" s="145"/>
      <c r="DE279" s="145"/>
      <c r="DF279" s="145"/>
      <c r="DG279" s="145"/>
      <c r="DH279" s="145"/>
      <c r="DI279" s="145"/>
      <c r="DJ279" s="145"/>
      <c r="DK279" s="145"/>
      <c r="DL279" s="145"/>
      <c r="DM279" s="145"/>
      <c r="DN279" s="145"/>
      <c r="DO279" s="145"/>
      <c r="DP279" s="145"/>
      <c r="DQ279" s="145"/>
      <c r="DR279" s="145"/>
      <c r="DS279" s="145"/>
      <c r="DT279" s="145"/>
      <c r="DU279" s="145"/>
      <c r="DV279" s="145"/>
      <c r="DW279" s="145"/>
      <c r="DX279" s="145"/>
      <c r="DY279" s="145"/>
      <c r="DZ279" s="145"/>
      <c r="EA279" s="145"/>
      <c r="EB279" s="145"/>
      <c r="EC279" s="145"/>
      <c r="ED279" s="145"/>
      <c r="EE279" s="145"/>
      <c r="EF279" s="145"/>
      <c r="EG279" s="145"/>
      <c r="EH279" s="145"/>
      <c r="EI279" s="145"/>
      <c r="EJ279" s="145"/>
      <c r="EK279" s="145"/>
      <c r="EL279" s="145"/>
      <c r="EM279" s="145"/>
      <c r="EN279" s="145"/>
      <c r="EO279" s="145"/>
      <c r="EP279" s="145"/>
      <c r="EQ279" s="145"/>
      <c r="ER279" s="145"/>
      <c r="ES279" s="145"/>
      <c r="ET279" s="145"/>
      <c r="EU279" s="145"/>
      <c r="EV279" s="145"/>
      <c r="EW279" s="145"/>
      <c r="EX279" s="145"/>
      <c r="EY279" s="145"/>
      <c r="EZ279" s="145"/>
      <c r="FA279" s="145"/>
      <c r="FB279" s="145"/>
      <c r="FC279" s="145"/>
      <c r="FD279" s="145"/>
      <c r="FE279" s="145"/>
      <c r="FF279" s="145"/>
      <c r="FG279" s="145"/>
      <c r="FH279" s="145"/>
      <c r="FI279" s="145"/>
      <c r="FJ279" s="145"/>
      <c r="FK279" s="145"/>
      <c r="FL279" s="145"/>
      <c r="FM279" s="145"/>
      <c r="FN279" s="145"/>
      <c r="FO279" s="145"/>
      <c r="FP279" s="145"/>
      <c r="FQ279" s="145"/>
      <c r="FR279" s="145"/>
      <c r="FS279" s="145"/>
      <c r="FT279" s="145"/>
      <c r="FU279" s="145"/>
      <c r="FV279" s="145"/>
      <c r="FW279" s="145"/>
      <c r="FX279" s="145"/>
      <c r="FY279" s="145"/>
      <c r="FZ279" s="145"/>
      <c r="GA279" s="145"/>
      <c r="GB279" s="145"/>
      <c r="GC279" s="145"/>
      <c r="GD279" s="145"/>
      <c r="GE279" s="145"/>
      <c r="GF279" s="145"/>
      <c r="GG279" s="145"/>
      <c r="GH279" s="145"/>
      <c r="GI279" s="145"/>
      <c r="GJ279" s="145"/>
      <c r="GK279" s="145"/>
      <c r="GL279" s="145"/>
      <c r="GM279" s="145"/>
      <c r="GN279" s="145"/>
      <c r="GO279" s="145"/>
      <c r="GP279" s="145"/>
      <c r="GQ279" s="145"/>
      <c r="GR279" s="145"/>
      <c r="GS279" s="145"/>
      <c r="GT279" s="145"/>
      <c r="GU279" s="145"/>
      <c r="GV279" s="145"/>
      <c r="GW279" s="145"/>
      <c r="GX279" s="145"/>
      <c r="GY279" s="145"/>
      <c r="GZ279" s="145"/>
      <c r="HA279" s="145"/>
      <c r="HB279" s="145"/>
      <c r="HC279" s="145"/>
      <c r="HD279" s="145"/>
      <c r="HE279" s="145"/>
    </row>
    <row r="280" spans="1:213" s="33" customFormat="1" ht="24" customHeight="1">
      <c r="A280" s="25" t="s">
        <v>322</v>
      </c>
      <c r="B280" s="26" t="s">
        <v>407</v>
      </c>
      <c r="C280" s="31">
        <v>1</v>
      </c>
      <c r="D280" s="77" t="s">
        <v>8</v>
      </c>
      <c r="E280" s="78"/>
      <c r="F280" s="31"/>
      <c r="G280" s="61"/>
      <c r="H280" s="145"/>
      <c r="I280"/>
      <c r="J280" s="145"/>
      <c r="K280" s="145"/>
      <c r="L280" s="145"/>
      <c r="M280" s="145"/>
      <c r="N280" s="145"/>
      <c r="O280" s="145"/>
      <c r="P280" s="145"/>
      <c r="Q280" s="145"/>
      <c r="R280" s="145"/>
      <c r="S280" s="145"/>
      <c r="T280" s="145"/>
      <c r="U280" s="145"/>
      <c r="V280" s="145"/>
      <c r="W280" s="145"/>
      <c r="X280" s="145"/>
      <c r="Y280" s="145"/>
      <c r="Z280" s="145"/>
      <c r="AA280" s="145"/>
      <c r="AB280" s="145"/>
      <c r="AC280" s="145"/>
      <c r="AD280" s="145"/>
      <c r="AE280" s="145"/>
      <c r="AF280" s="145"/>
      <c r="AG280" s="145"/>
      <c r="AH280" s="145"/>
      <c r="AI280" s="145"/>
      <c r="AJ280" s="145"/>
      <c r="AK280" s="145"/>
      <c r="AL280" s="145"/>
      <c r="AM280" s="145"/>
      <c r="AN280" s="145"/>
      <c r="AO280" s="145"/>
      <c r="AP280" s="145"/>
      <c r="AQ280" s="145"/>
      <c r="AR280" s="145"/>
      <c r="AS280" s="145"/>
      <c r="AT280" s="145"/>
      <c r="AU280" s="145"/>
      <c r="AV280" s="145"/>
      <c r="AW280" s="145"/>
      <c r="AX280" s="145"/>
      <c r="AY280" s="145"/>
      <c r="AZ280" s="145"/>
      <c r="BA280" s="145"/>
      <c r="BB280" s="145"/>
      <c r="BC280" s="145"/>
      <c r="BD280" s="145"/>
      <c r="BE280" s="145"/>
      <c r="BF280" s="145"/>
      <c r="BG280" s="145"/>
      <c r="BH280" s="145"/>
      <c r="BI280" s="145"/>
      <c r="BJ280" s="145"/>
      <c r="BK280" s="145"/>
      <c r="BL280" s="145"/>
      <c r="BM280" s="145"/>
      <c r="BN280" s="145"/>
      <c r="BO280" s="145"/>
      <c r="BP280" s="145"/>
      <c r="BQ280" s="145"/>
      <c r="BR280" s="145"/>
      <c r="BS280" s="145"/>
      <c r="BT280" s="145"/>
      <c r="BU280" s="145"/>
      <c r="BV280" s="145"/>
      <c r="BW280" s="145"/>
      <c r="BX280" s="145"/>
      <c r="BY280" s="145"/>
      <c r="BZ280" s="145"/>
      <c r="CA280" s="145"/>
      <c r="CB280" s="145"/>
      <c r="CC280" s="145"/>
      <c r="CD280" s="145"/>
      <c r="CE280" s="145"/>
      <c r="CF280" s="145"/>
      <c r="CG280" s="145"/>
      <c r="CH280" s="145"/>
      <c r="CI280" s="145"/>
      <c r="CJ280" s="145"/>
      <c r="CK280" s="145"/>
      <c r="CL280" s="145"/>
      <c r="CM280" s="145"/>
      <c r="CN280" s="145"/>
      <c r="CO280" s="145"/>
      <c r="CP280" s="145"/>
      <c r="CQ280" s="145"/>
      <c r="CR280" s="145"/>
      <c r="CS280" s="145"/>
      <c r="CT280" s="145"/>
      <c r="CU280" s="145"/>
      <c r="CV280" s="145"/>
      <c r="CW280" s="145"/>
      <c r="CX280" s="145"/>
      <c r="CY280" s="145"/>
      <c r="CZ280" s="145"/>
      <c r="DA280" s="145"/>
      <c r="DB280" s="145"/>
      <c r="DC280" s="145"/>
      <c r="DD280" s="145"/>
      <c r="DE280" s="145"/>
      <c r="DF280" s="145"/>
      <c r="DG280" s="145"/>
      <c r="DH280" s="145"/>
      <c r="DI280" s="145"/>
      <c r="DJ280" s="145"/>
      <c r="DK280" s="145"/>
      <c r="DL280" s="145"/>
      <c r="DM280" s="145"/>
      <c r="DN280" s="145"/>
      <c r="DO280" s="145"/>
      <c r="DP280" s="145"/>
      <c r="DQ280" s="145"/>
      <c r="DR280" s="145"/>
      <c r="DS280" s="145"/>
      <c r="DT280" s="145"/>
      <c r="DU280" s="145"/>
      <c r="DV280" s="145"/>
      <c r="DW280" s="145"/>
      <c r="DX280" s="145"/>
      <c r="DY280" s="145"/>
      <c r="DZ280" s="145"/>
      <c r="EA280" s="145"/>
      <c r="EB280" s="145"/>
      <c r="EC280" s="145"/>
      <c r="ED280" s="145"/>
      <c r="EE280" s="145"/>
      <c r="EF280" s="145"/>
      <c r="EG280" s="145"/>
      <c r="EH280" s="145"/>
      <c r="EI280" s="145"/>
      <c r="EJ280" s="145"/>
      <c r="EK280" s="145"/>
      <c r="EL280" s="145"/>
      <c r="EM280" s="145"/>
      <c r="EN280" s="145"/>
      <c r="EO280" s="145"/>
      <c r="EP280" s="145"/>
      <c r="EQ280" s="145"/>
      <c r="ER280" s="145"/>
      <c r="ES280" s="145"/>
      <c r="ET280" s="145"/>
      <c r="EU280" s="145"/>
      <c r="EV280" s="145"/>
      <c r="EW280" s="145"/>
      <c r="EX280" s="145"/>
      <c r="EY280" s="145"/>
      <c r="EZ280" s="145"/>
      <c r="FA280" s="145"/>
      <c r="FB280" s="145"/>
      <c r="FC280" s="145"/>
      <c r="FD280" s="145"/>
      <c r="FE280" s="145"/>
      <c r="FF280" s="145"/>
      <c r="FG280" s="145"/>
      <c r="FH280" s="145"/>
      <c r="FI280" s="145"/>
      <c r="FJ280" s="145"/>
      <c r="FK280" s="145"/>
      <c r="FL280" s="145"/>
      <c r="FM280" s="145"/>
      <c r="FN280" s="145"/>
      <c r="FO280" s="145"/>
      <c r="FP280" s="145"/>
      <c r="FQ280" s="145"/>
      <c r="FR280" s="145"/>
      <c r="FS280" s="145"/>
      <c r="FT280" s="145"/>
      <c r="FU280" s="145"/>
      <c r="FV280" s="145"/>
      <c r="FW280" s="145"/>
      <c r="FX280" s="145"/>
      <c r="FY280" s="145"/>
      <c r="FZ280" s="145"/>
      <c r="GA280" s="145"/>
      <c r="GB280" s="145"/>
      <c r="GC280" s="145"/>
      <c r="GD280" s="145"/>
      <c r="GE280" s="145"/>
      <c r="GF280" s="145"/>
      <c r="GG280" s="145"/>
      <c r="GH280" s="145"/>
      <c r="GI280" s="145"/>
      <c r="GJ280" s="145"/>
      <c r="GK280" s="145"/>
      <c r="GL280" s="145"/>
      <c r="GM280" s="145"/>
      <c r="GN280" s="145"/>
      <c r="GO280" s="145"/>
      <c r="GP280" s="145"/>
      <c r="GQ280" s="145"/>
      <c r="GR280" s="145"/>
      <c r="GS280" s="145"/>
      <c r="GT280" s="145"/>
      <c r="GU280" s="145"/>
      <c r="GV280" s="145"/>
      <c r="GW280" s="145"/>
      <c r="GX280" s="145"/>
      <c r="GY280" s="145"/>
      <c r="GZ280" s="145"/>
      <c r="HA280" s="145"/>
      <c r="HB280" s="145"/>
      <c r="HC280" s="145"/>
      <c r="HD280" s="145"/>
      <c r="HE280" s="145"/>
    </row>
    <row r="281" spans="1:213" s="33" customFormat="1" ht="24" customHeight="1">
      <c r="A281" s="25" t="s">
        <v>324</v>
      </c>
      <c r="B281" s="26" t="s">
        <v>408</v>
      </c>
      <c r="C281" s="31">
        <v>1</v>
      </c>
      <c r="D281" s="77" t="s">
        <v>8</v>
      </c>
      <c r="E281" s="78"/>
      <c r="F281" s="31"/>
      <c r="G281" s="61"/>
      <c r="H281" s="145"/>
      <c r="I281"/>
      <c r="J281" s="145"/>
      <c r="K281" s="145"/>
      <c r="L281" s="145"/>
      <c r="M281" s="145"/>
      <c r="N281" s="145"/>
      <c r="O281" s="145"/>
      <c r="P281" s="145"/>
      <c r="Q281" s="145"/>
      <c r="R281" s="145"/>
      <c r="S281" s="145"/>
      <c r="T281" s="145"/>
      <c r="U281" s="145"/>
      <c r="V281" s="145"/>
      <c r="W281" s="145"/>
      <c r="X281" s="145"/>
      <c r="Y281" s="145"/>
      <c r="Z281" s="145"/>
      <c r="AA281" s="145"/>
      <c r="AB281" s="145"/>
      <c r="AC281" s="145"/>
      <c r="AD281" s="145"/>
      <c r="AE281" s="145"/>
      <c r="AF281" s="145"/>
      <c r="AG281" s="145"/>
      <c r="AH281" s="145"/>
      <c r="AI281" s="145"/>
      <c r="AJ281" s="145"/>
      <c r="AK281" s="145"/>
      <c r="AL281" s="145"/>
      <c r="AM281" s="145"/>
      <c r="AN281" s="145"/>
      <c r="AO281" s="145"/>
      <c r="AP281" s="145"/>
      <c r="AQ281" s="145"/>
      <c r="AR281" s="145"/>
      <c r="AS281" s="145"/>
      <c r="AT281" s="145"/>
      <c r="AU281" s="145"/>
      <c r="AV281" s="145"/>
      <c r="AW281" s="145"/>
      <c r="AX281" s="145"/>
      <c r="AY281" s="145"/>
      <c r="AZ281" s="145"/>
      <c r="BA281" s="145"/>
      <c r="BB281" s="145"/>
      <c r="BC281" s="145"/>
      <c r="BD281" s="145"/>
      <c r="BE281" s="145"/>
      <c r="BF281" s="145"/>
      <c r="BG281" s="145"/>
      <c r="BH281" s="145"/>
      <c r="BI281" s="145"/>
      <c r="BJ281" s="145"/>
      <c r="BK281" s="145"/>
      <c r="BL281" s="145"/>
      <c r="BM281" s="145"/>
      <c r="BN281" s="145"/>
      <c r="BO281" s="145"/>
      <c r="BP281" s="145"/>
      <c r="BQ281" s="145"/>
      <c r="BR281" s="145"/>
      <c r="BS281" s="145"/>
      <c r="BT281" s="145"/>
      <c r="BU281" s="145"/>
      <c r="BV281" s="145"/>
      <c r="BW281" s="145"/>
      <c r="BX281" s="145"/>
      <c r="BY281" s="145"/>
      <c r="BZ281" s="145"/>
      <c r="CA281" s="145"/>
      <c r="CB281" s="145"/>
      <c r="CC281" s="145"/>
      <c r="CD281" s="145"/>
      <c r="CE281" s="145"/>
      <c r="CF281" s="145"/>
      <c r="CG281" s="145"/>
      <c r="CH281" s="145"/>
      <c r="CI281" s="145"/>
      <c r="CJ281" s="145"/>
      <c r="CK281" s="145"/>
      <c r="CL281" s="145"/>
      <c r="CM281" s="145"/>
      <c r="CN281" s="145"/>
      <c r="CO281" s="145"/>
      <c r="CP281" s="145"/>
      <c r="CQ281" s="145"/>
      <c r="CR281" s="145"/>
      <c r="CS281" s="145"/>
      <c r="CT281" s="145"/>
      <c r="CU281" s="145"/>
      <c r="CV281" s="145"/>
      <c r="CW281" s="145"/>
      <c r="CX281" s="145"/>
      <c r="CY281" s="145"/>
      <c r="CZ281" s="145"/>
      <c r="DA281" s="145"/>
      <c r="DB281" s="145"/>
      <c r="DC281" s="145"/>
      <c r="DD281" s="145"/>
      <c r="DE281" s="145"/>
      <c r="DF281" s="145"/>
      <c r="DG281" s="145"/>
      <c r="DH281" s="145"/>
      <c r="DI281" s="145"/>
      <c r="DJ281" s="145"/>
      <c r="DK281" s="145"/>
      <c r="DL281" s="145"/>
      <c r="DM281" s="145"/>
      <c r="DN281" s="145"/>
      <c r="DO281" s="145"/>
      <c r="DP281" s="145"/>
      <c r="DQ281" s="145"/>
      <c r="DR281" s="145"/>
      <c r="DS281" s="145"/>
      <c r="DT281" s="145"/>
      <c r="DU281" s="145"/>
      <c r="DV281" s="145"/>
      <c r="DW281" s="145"/>
      <c r="DX281" s="145"/>
      <c r="DY281" s="145"/>
      <c r="DZ281" s="145"/>
      <c r="EA281" s="145"/>
      <c r="EB281" s="145"/>
      <c r="EC281" s="145"/>
      <c r="ED281" s="145"/>
      <c r="EE281" s="145"/>
      <c r="EF281" s="145"/>
      <c r="EG281" s="145"/>
      <c r="EH281" s="145"/>
      <c r="EI281" s="145"/>
      <c r="EJ281" s="145"/>
      <c r="EK281" s="145"/>
      <c r="EL281" s="145"/>
      <c r="EM281" s="145"/>
      <c r="EN281" s="145"/>
      <c r="EO281" s="145"/>
      <c r="EP281" s="145"/>
      <c r="EQ281" s="145"/>
      <c r="ER281" s="145"/>
      <c r="ES281" s="145"/>
      <c r="ET281" s="145"/>
      <c r="EU281" s="145"/>
      <c r="EV281" s="145"/>
      <c r="EW281" s="145"/>
      <c r="EX281" s="145"/>
      <c r="EY281" s="145"/>
      <c r="EZ281" s="145"/>
      <c r="FA281" s="145"/>
      <c r="FB281" s="145"/>
      <c r="FC281" s="145"/>
      <c r="FD281" s="145"/>
      <c r="FE281" s="145"/>
      <c r="FF281" s="145"/>
      <c r="FG281" s="145"/>
      <c r="FH281" s="145"/>
      <c r="FI281" s="145"/>
      <c r="FJ281" s="145"/>
      <c r="FK281" s="145"/>
      <c r="FL281" s="145"/>
      <c r="FM281" s="145"/>
      <c r="FN281" s="145"/>
      <c r="FO281" s="145"/>
      <c r="FP281" s="145"/>
      <c r="FQ281" s="145"/>
      <c r="FR281" s="145"/>
      <c r="FS281" s="145"/>
      <c r="FT281" s="145"/>
      <c r="FU281" s="145"/>
      <c r="FV281" s="145"/>
      <c r="FW281" s="145"/>
      <c r="FX281" s="145"/>
      <c r="FY281" s="145"/>
      <c r="FZ281" s="145"/>
      <c r="GA281" s="145"/>
      <c r="GB281" s="145"/>
      <c r="GC281" s="145"/>
      <c r="GD281" s="145"/>
      <c r="GE281" s="145"/>
      <c r="GF281" s="145"/>
      <c r="GG281" s="145"/>
      <c r="GH281" s="145"/>
      <c r="GI281" s="145"/>
      <c r="GJ281" s="145"/>
      <c r="GK281" s="145"/>
      <c r="GL281" s="145"/>
      <c r="GM281" s="145"/>
      <c r="GN281" s="145"/>
      <c r="GO281" s="145"/>
      <c r="GP281" s="145"/>
      <c r="GQ281" s="145"/>
      <c r="GR281" s="145"/>
      <c r="GS281" s="145"/>
      <c r="GT281" s="145"/>
      <c r="GU281" s="145"/>
      <c r="GV281" s="145"/>
      <c r="GW281" s="145"/>
      <c r="GX281" s="145"/>
      <c r="GY281" s="145"/>
      <c r="GZ281" s="145"/>
      <c r="HA281" s="145"/>
      <c r="HB281" s="145"/>
      <c r="HC281" s="145"/>
      <c r="HD281" s="145"/>
      <c r="HE281" s="145"/>
    </row>
    <row r="282" spans="1:213" s="33" customFormat="1" ht="38.85" customHeight="1">
      <c r="A282" s="25" t="s">
        <v>326</v>
      </c>
      <c r="B282" s="26" t="s">
        <v>409</v>
      </c>
      <c r="C282" s="31">
        <v>1</v>
      </c>
      <c r="D282" s="77" t="s">
        <v>8</v>
      </c>
      <c r="E282" s="78"/>
      <c r="F282" s="31"/>
      <c r="G282" s="61"/>
      <c r="H282" s="145"/>
      <c r="I282"/>
      <c r="J282" s="145"/>
      <c r="K282" s="145"/>
      <c r="L282" s="145"/>
      <c r="M282" s="145"/>
      <c r="N282" s="145"/>
      <c r="O282" s="145"/>
      <c r="P282" s="145"/>
      <c r="Q282" s="145"/>
      <c r="R282" s="145"/>
      <c r="S282" s="145"/>
      <c r="T282" s="145"/>
      <c r="U282" s="145"/>
      <c r="V282" s="145"/>
      <c r="W282" s="145"/>
      <c r="X282" s="145"/>
      <c r="Y282" s="145"/>
      <c r="Z282" s="145"/>
      <c r="AA282" s="145"/>
      <c r="AB282" s="145"/>
      <c r="AC282" s="145"/>
      <c r="AD282" s="145"/>
      <c r="AE282" s="145"/>
      <c r="AF282" s="145"/>
      <c r="AG282" s="145"/>
      <c r="AH282" s="145"/>
      <c r="AI282" s="145"/>
      <c r="AJ282" s="145"/>
      <c r="AK282" s="145"/>
      <c r="AL282" s="145"/>
      <c r="AM282" s="145"/>
      <c r="AN282" s="145"/>
      <c r="AO282" s="145"/>
      <c r="AP282" s="145"/>
      <c r="AQ282" s="145"/>
      <c r="AR282" s="145"/>
      <c r="AS282" s="145"/>
      <c r="AT282" s="145"/>
      <c r="AU282" s="145"/>
      <c r="AV282" s="145"/>
      <c r="AW282" s="145"/>
      <c r="AX282" s="145"/>
      <c r="AY282" s="145"/>
      <c r="AZ282" s="145"/>
      <c r="BA282" s="145"/>
      <c r="BB282" s="145"/>
      <c r="BC282" s="145"/>
      <c r="BD282" s="145"/>
      <c r="BE282" s="145"/>
      <c r="BF282" s="145"/>
      <c r="BG282" s="145"/>
      <c r="BH282" s="145"/>
      <c r="BI282" s="145"/>
      <c r="BJ282" s="145"/>
      <c r="BK282" s="145"/>
      <c r="BL282" s="145"/>
      <c r="BM282" s="145"/>
      <c r="BN282" s="145"/>
      <c r="BO282" s="145"/>
      <c r="BP282" s="145"/>
      <c r="BQ282" s="145"/>
      <c r="BR282" s="145"/>
      <c r="BS282" s="145"/>
      <c r="BT282" s="145"/>
      <c r="BU282" s="145"/>
      <c r="BV282" s="145"/>
      <c r="BW282" s="145"/>
      <c r="BX282" s="145"/>
      <c r="BY282" s="145"/>
      <c r="BZ282" s="145"/>
      <c r="CA282" s="145"/>
      <c r="CB282" s="145"/>
      <c r="CC282" s="145"/>
      <c r="CD282" s="145"/>
      <c r="CE282" s="145"/>
      <c r="CF282" s="145"/>
      <c r="CG282" s="145"/>
      <c r="CH282" s="145"/>
      <c r="CI282" s="145"/>
      <c r="CJ282" s="145"/>
      <c r="CK282" s="145"/>
      <c r="CL282" s="145"/>
      <c r="CM282" s="145"/>
      <c r="CN282" s="145"/>
      <c r="CO282" s="145"/>
      <c r="CP282" s="145"/>
      <c r="CQ282" s="145"/>
      <c r="CR282" s="145"/>
      <c r="CS282" s="145"/>
      <c r="CT282" s="145"/>
      <c r="CU282" s="145"/>
      <c r="CV282" s="145"/>
      <c r="CW282" s="145"/>
      <c r="CX282" s="145"/>
      <c r="CY282" s="145"/>
      <c r="CZ282" s="145"/>
      <c r="DA282" s="145"/>
      <c r="DB282" s="145"/>
      <c r="DC282" s="145"/>
      <c r="DD282" s="145"/>
      <c r="DE282" s="145"/>
      <c r="DF282" s="145"/>
      <c r="DG282" s="145"/>
      <c r="DH282" s="145"/>
      <c r="DI282" s="145"/>
      <c r="DJ282" s="145"/>
      <c r="DK282" s="145"/>
      <c r="DL282" s="145"/>
      <c r="DM282" s="145"/>
      <c r="DN282" s="145"/>
      <c r="DO282" s="145"/>
      <c r="DP282" s="145"/>
      <c r="DQ282" s="145"/>
      <c r="DR282" s="145"/>
      <c r="DS282" s="145"/>
      <c r="DT282" s="145"/>
      <c r="DU282" s="145"/>
      <c r="DV282" s="145"/>
      <c r="DW282" s="145"/>
      <c r="DX282" s="145"/>
      <c r="DY282" s="145"/>
      <c r="DZ282" s="145"/>
      <c r="EA282" s="145"/>
      <c r="EB282" s="145"/>
      <c r="EC282" s="145"/>
      <c r="ED282" s="145"/>
      <c r="EE282" s="145"/>
      <c r="EF282" s="145"/>
      <c r="EG282" s="145"/>
      <c r="EH282" s="145"/>
      <c r="EI282" s="145"/>
      <c r="EJ282" s="145"/>
      <c r="EK282" s="145"/>
      <c r="EL282" s="145"/>
      <c r="EM282" s="145"/>
      <c r="EN282" s="145"/>
      <c r="EO282" s="145"/>
      <c r="EP282" s="145"/>
      <c r="EQ282" s="145"/>
      <c r="ER282" s="145"/>
      <c r="ES282" s="145"/>
      <c r="ET282" s="145"/>
      <c r="EU282" s="145"/>
      <c r="EV282" s="145"/>
      <c r="EW282" s="145"/>
      <c r="EX282" s="145"/>
      <c r="EY282" s="145"/>
      <c r="EZ282" s="145"/>
      <c r="FA282" s="145"/>
      <c r="FB282" s="145"/>
      <c r="FC282" s="145"/>
      <c r="FD282" s="145"/>
      <c r="FE282" s="145"/>
      <c r="FF282" s="145"/>
      <c r="FG282" s="145"/>
      <c r="FH282" s="145"/>
      <c r="FI282" s="145"/>
      <c r="FJ282" s="145"/>
      <c r="FK282" s="145"/>
      <c r="FL282" s="145"/>
      <c r="FM282" s="145"/>
      <c r="FN282" s="145"/>
      <c r="FO282" s="145"/>
      <c r="FP282" s="145"/>
      <c r="FQ282" s="145"/>
      <c r="FR282" s="145"/>
      <c r="FS282" s="145"/>
      <c r="FT282" s="145"/>
      <c r="FU282" s="145"/>
      <c r="FV282" s="145"/>
      <c r="FW282" s="145"/>
      <c r="FX282" s="145"/>
      <c r="FY282" s="145"/>
      <c r="FZ282" s="145"/>
      <c r="GA282" s="145"/>
      <c r="GB282" s="145"/>
      <c r="GC282" s="145"/>
      <c r="GD282" s="145"/>
      <c r="GE282" s="145"/>
      <c r="GF282" s="145"/>
      <c r="GG282" s="145"/>
      <c r="GH282" s="145"/>
      <c r="GI282" s="145"/>
      <c r="GJ282" s="145"/>
      <c r="GK282" s="145"/>
      <c r="GL282" s="145"/>
      <c r="GM282" s="145"/>
      <c r="GN282" s="145"/>
      <c r="GO282" s="145"/>
      <c r="GP282" s="145"/>
      <c r="GQ282" s="145"/>
      <c r="GR282" s="145"/>
      <c r="GS282" s="145"/>
      <c r="GT282" s="145"/>
      <c r="GU282" s="145"/>
      <c r="GV282" s="145"/>
      <c r="GW282" s="145"/>
      <c r="GX282" s="145"/>
      <c r="GY282" s="145"/>
      <c r="GZ282" s="145"/>
      <c r="HA282" s="145"/>
      <c r="HB282" s="145"/>
      <c r="HC282" s="145"/>
      <c r="HD282" s="145"/>
      <c r="HE282" s="145"/>
    </row>
    <row r="283" spans="1:213" s="33" customFormat="1" ht="24" customHeight="1">
      <c r="A283" s="25" t="s">
        <v>328</v>
      </c>
      <c r="B283" s="26" t="s">
        <v>410</v>
      </c>
      <c r="C283" s="31">
        <v>1</v>
      </c>
      <c r="D283" s="77" t="s">
        <v>8</v>
      </c>
      <c r="E283" s="78"/>
      <c r="F283" s="31"/>
      <c r="G283" s="61"/>
      <c r="H283" s="145"/>
      <c r="I283"/>
      <c r="J283" s="145"/>
      <c r="K283" s="145"/>
      <c r="L283" s="145"/>
      <c r="M283" s="145"/>
      <c r="N283" s="145"/>
      <c r="O283" s="145"/>
      <c r="P283" s="145"/>
      <c r="Q283" s="145"/>
      <c r="R283" s="145"/>
      <c r="S283" s="145"/>
      <c r="T283" s="145"/>
      <c r="U283" s="145"/>
      <c r="V283" s="145"/>
      <c r="W283" s="145"/>
      <c r="X283" s="145"/>
      <c r="Y283" s="145"/>
      <c r="Z283" s="145"/>
      <c r="AA283" s="145"/>
      <c r="AB283" s="145"/>
      <c r="AC283" s="145"/>
      <c r="AD283" s="145"/>
      <c r="AE283" s="145"/>
      <c r="AF283" s="145"/>
      <c r="AG283" s="145"/>
      <c r="AH283" s="145"/>
      <c r="AI283" s="145"/>
      <c r="AJ283" s="145"/>
      <c r="AK283" s="145"/>
      <c r="AL283" s="145"/>
      <c r="AM283" s="145"/>
      <c r="AN283" s="145"/>
      <c r="AO283" s="145"/>
      <c r="AP283" s="145"/>
      <c r="AQ283" s="145"/>
      <c r="AR283" s="145"/>
      <c r="AS283" s="145"/>
      <c r="AT283" s="145"/>
      <c r="AU283" s="145"/>
      <c r="AV283" s="145"/>
      <c r="AW283" s="145"/>
      <c r="AX283" s="145"/>
      <c r="AY283" s="145"/>
      <c r="AZ283" s="145"/>
      <c r="BA283" s="145"/>
      <c r="BB283" s="145"/>
      <c r="BC283" s="145"/>
      <c r="BD283" s="145"/>
      <c r="BE283" s="145"/>
      <c r="BF283" s="145"/>
      <c r="BG283" s="145"/>
      <c r="BH283" s="145"/>
      <c r="BI283" s="145"/>
      <c r="BJ283" s="145"/>
      <c r="BK283" s="145"/>
      <c r="BL283" s="145"/>
      <c r="BM283" s="145"/>
      <c r="BN283" s="145"/>
      <c r="BO283" s="145"/>
      <c r="BP283" s="145"/>
      <c r="BQ283" s="145"/>
      <c r="BR283" s="145"/>
      <c r="BS283" s="145"/>
      <c r="BT283" s="145"/>
      <c r="BU283" s="145"/>
      <c r="BV283" s="145"/>
      <c r="BW283" s="145"/>
      <c r="BX283" s="145"/>
      <c r="BY283" s="145"/>
      <c r="BZ283" s="145"/>
      <c r="CA283" s="145"/>
      <c r="CB283" s="145"/>
      <c r="CC283" s="145"/>
      <c r="CD283" s="145"/>
      <c r="CE283" s="145"/>
      <c r="CF283" s="145"/>
      <c r="CG283" s="145"/>
      <c r="CH283" s="145"/>
      <c r="CI283" s="145"/>
      <c r="CJ283" s="145"/>
      <c r="CK283" s="145"/>
      <c r="CL283" s="145"/>
      <c r="CM283" s="145"/>
      <c r="CN283" s="145"/>
      <c r="CO283" s="145"/>
      <c r="CP283" s="145"/>
      <c r="CQ283" s="145"/>
      <c r="CR283" s="145"/>
      <c r="CS283" s="145"/>
      <c r="CT283" s="145"/>
      <c r="CU283" s="145"/>
      <c r="CV283" s="145"/>
      <c r="CW283" s="145"/>
      <c r="CX283" s="145"/>
      <c r="CY283" s="145"/>
      <c r="CZ283" s="145"/>
      <c r="DA283" s="145"/>
      <c r="DB283" s="145"/>
      <c r="DC283" s="145"/>
      <c r="DD283" s="145"/>
      <c r="DE283" s="145"/>
      <c r="DF283" s="145"/>
      <c r="DG283" s="145"/>
      <c r="DH283" s="145"/>
      <c r="DI283" s="145"/>
      <c r="DJ283" s="145"/>
      <c r="DK283" s="145"/>
      <c r="DL283" s="145"/>
      <c r="DM283" s="145"/>
      <c r="DN283" s="145"/>
      <c r="DO283" s="145"/>
      <c r="DP283" s="145"/>
      <c r="DQ283" s="145"/>
      <c r="DR283" s="145"/>
      <c r="DS283" s="145"/>
      <c r="DT283" s="145"/>
      <c r="DU283" s="145"/>
      <c r="DV283" s="145"/>
      <c r="DW283" s="145"/>
      <c r="DX283" s="145"/>
      <c r="DY283" s="145"/>
      <c r="DZ283" s="145"/>
      <c r="EA283" s="145"/>
      <c r="EB283" s="145"/>
      <c r="EC283" s="145"/>
      <c r="ED283" s="145"/>
      <c r="EE283" s="145"/>
      <c r="EF283" s="145"/>
      <c r="EG283" s="145"/>
      <c r="EH283" s="145"/>
      <c r="EI283" s="145"/>
      <c r="EJ283" s="145"/>
      <c r="EK283" s="145"/>
      <c r="EL283" s="145"/>
      <c r="EM283" s="145"/>
      <c r="EN283" s="145"/>
      <c r="EO283" s="145"/>
      <c r="EP283" s="145"/>
      <c r="EQ283" s="145"/>
      <c r="ER283" s="145"/>
      <c r="ES283" s="145"/>
      <c r="ET283" s="145"/>
      <c r="EU283" s="145"/>
      <c r="EV283" s="145"/>
      <c r="EW283" s="145"/>
      <c r="EX283" s="145"/>
      <c r="EY283" s="145"/>
      <c r="EZ283" s="145"/>
      <c r="FA283" s="145"/>
      <c r="FB283" s="145"/>
      <c r="FC283" s="145"/>
      <c r="FD283" s="145"/>
      <c r="FE283" s="145"/>
      <c r="FF283" s="145"/>
      <c r="FG283" s="145"/>
      <c r="FH283" s="145"/>
      <c r="FI283" s="145"/>
      <c r="FJ283" s="145"/>
      <c r="FK283" s="145"/>
      <c r="FL283" s="145"/>
      <c r="FM283" s="145"/>
      <c r="FN283" s="145"/>
      <c r="FO283" s="145"/>
      <c r="FP283" s="145"/>
      <c r="FQ283" s="145"/>
      <c r="FR283" s="145"/>
      <c r="FS283" s="145"/>
      <c r="FT283" s="145"/>
      <c r="FU283" s="145"/>
      <c r="FV283" s="145"/>
      <c r="FW283" s="145"/>
      <c r="FX283" s="145"/>
      <c r="FY283" s="145"/>
      <c r="FZ283" s="145"/>
      <c r="GA283" s="145"/>
      <c r="GB283" s="145"/>
      <c r="GC283" s="145"/>
      <c r="GD283" s="145"/>
      <c r="GE283" s="145"/>
      <c r="GF283" s="145"/>
      <c r="GG283" s="145"/>
      <c r="GH283" s="145"/>
      <c r="GI283" s="145"/>
      <c r="GJ283" s="145"/>
      <c r="GK283" s="145"/>
      <c r="GL283" s="145"/>
      <c r="GM283" s="145"/>
      <c r="GN283" s="145"/>
      <c r="GO283" s="145"/>
      <c r="GP283" s="145"/>
      <c r="GQ283" s="145"/>
      <c r="GR283" s="145"/>
      <c r="GS283" s="145"/>
      <c r="GT283" s="145"/>
      <c r="GU283" s="145"/>
      <c r="GV283" s="145"/>
      <c r="GW283" s="145"/>
      <c r="GX283" s="145"/>
      <c r="GY283" s="145"/>
      <c r="GZ283" s="145"/>
      <c r="HA283" s="145"/>
      <c r="HB283" s="145"/>
      <c r="HC283" s="145"/>
      <c r="HD283" s="145"/>
      <c r="HE283" s="145"/>
    </row>
    <row r="284" spans="1:213" s="33" customFormat="1" ht="44.25" customHeight="1">
      <c r="A284" s="25" t="s">
        <v>330</v>
      </c>
      <c r="B284" s="26" t="s">
        <v>411</v>
      </c>
      <c r="C284" s="31">
        <v>1</v>
      </c>
      <c r="D284" s="77" t="s">
        <v>8</v>
      </c>
      <c r="E284" s="78"/>
      <c r="F284" s="31"/>
      <c r="G284" s="61"/>
      <c r="H284" s="145"/>
      <c r="I284"/>
      <c r="J284" s="145"/>
      <c r="K284" s="145"/>
      <c r="L284" s="145"/>
      <c r="M284" s="145"/>
      <c r="N284" s="145"/>
      <c r="O284" s="145"/>
      <c r="P284" s="145"/>
      <c r="Q284" s="145"/>
      <c r="R284" s="145"/>
      <c r="S284" s="145"/>
      <c r="T284" s="145"/>
      <c r="U284" s="145"/>
      <c r="V284" s="145"/>
      <c r="W284" s="145"/>
      <c r="X284" s="145"/>
      <c r="Y284" s="145"/>
      <c r="Z284" s="145"/>
      <c r="AA284" s="145"/>
      <c r="AB284" s="145"/>
      <c r="AC284" s="145"/>
      <c r="AD284" s="145"/>
      <c r="AE284" s="145"/>
      <c r="AF284" s="145"/>
      <c r="AG284" s="145"/>
      <c r="AH284" s="145"/>
      <c r="AI284" s="145"/>
      <c r="AJ284" s="145"/>
      <c r="AK284" s="145"/>
      <c r="AL284" s="145"/>
      <c r="AM284" s="145"/>
      <c r="AN284" s="145"/>
      <c r="AO284" s="145"/>
      <c r="AP284" s="145"/>
      <c r="AQ284" s="145"/>
      <c r="AR284" s="145"/>
      <c r="AS284" s="145"/>
      <c r="AT284" s="145"/>
      <c r="AU284" s="145"/>
      <c r="AV284" s="145"/>
      <c r="AW284" s="145"/>
      <c r="AX284" s="145"/>
      <c r="AY284" s="145"/>
      <c r="AZ284" s="145"/>
      <c r="BA284" s="145"/>
      <c r="BB284" s="145"/>
      <c r="BC284" s="145"/>
      <c r="BD284" s="145"/>
      <c r="BE284" s="145"/>
      <c r="BF284" s="145"/>
      <c r="BG284" s="145"/>
      <c r="BH284" s="145"/>
      <c r="BI284" s="145"/>
      <c r="BJ284" s="145"/>
      <c r="BK284" s="145"/>
      <c r="BL284" s="145"/>
      <c r="BM284" s="145"/>
      <c r="BN284" s="145"/>
      <c r="BO284" s="145"/>
      <c r="BP284" s="145"/>
      <c r="BQ284" s="145"/>
      <c r="BR284" s="145"/>
      <c r="BS284" s="145"/>
      <c r="BT284" s="145"/>
      <c r="BU284" s="145"/>
      <c r="BV284" s="145"/>
      <c r="BW284" s="145"/>
      <c r="BX284" s="145"/>
      <c r="BY284" s="145"/>
      <c r="BZ284" s="145"/>
      <c r="CA284" s="145"/>
      <c r="CB284" s="145"/>
      <c r="CC284" s="145"/>
      <c r="CD284" s="145"/>
      <c r="CE284" s="145"/>
      <c r="CF284" s="145"/>
      <c r="CG284" s="145"/>
      <c r="CH284" s="145"/>
      <c r="CI284" s="145"/>
      <c r="CJ284" s="145"/>
      <c r="CK284" s="145"/>
      <c r="CL284" s="145"/>
      <c r="CM284" s="145"/>
      <c r="CN284" s="145"/>
      <c r="CO284" s="145"/>
      <c r="CP284" s="145"/>
      <c r="CQ284" s="145"/>
      <c r="CR284" s="145"/>
      <c r="CS284" s="145"/>
      <c r="CT284" s="145"/>
      <c r="CU284" s="145"/>
      <c r="CV284" s="145"/>
      <c r="CW284" s="145"/>
      <c r="CX284" s="145"/>
      <c r="CY284" s="145"/>
      <c r="CZ284" s="145"/>
      <c r="DA284" s="145"/>
      <c r="DB284" s="145"/>
      <c r="DC284" s="145"/>
      <c r="DD284" s="145"/>
      <c r="DE284" s="145"/>
      <c r="DF284" s="145"/>
      <c r="DG284" s="145"/>
      <c r="DH284" s="145"/>
      <c r="DI284" s="145"/>
      <c r="DJ284" s="145"/>
      <c r="DK284" s="145"/>
      <c r="DL284" s="145"/>
      <c r="DM284" s="145"/>
      <c r="DN284" s="145"/>
      <c r="DO284" s="145"/>
      <c r="DP284" s="145"/>
      <c r="DQ284" s="145"/>
      <c r="DR284" s="145"/>
      <c r="DS284" s="145"/>
      <c r="DT284" s="145"/>
      <c r="DU284" s="145"/>
      <c r="DV284" s="145"/>
      <c r="DW284" s="145"/>
      <c r="DX284" s="145"/>
      <c r="DY284" s="145"/>
      <c r="DZ284" s="145"/>
      <c r="EA284" s="145"/>
      <c r="EB284" s="145"/>
      <c r="EC284" s="145"/>
      <c r="ED284" s="145"/>
      <c r="EE284" s="145"/>
      <c r="EF284" s="145"/>
      <c r="EG284" s="145"/>
      <c r="EH284" s="145"/>
      <c r="EI284" s="145"/>
      <c r="EJ284" s="145"/>
      <c r="EK284" s="145"/>
      <c r="EL284" s="145"/>
      <c r="EM284" s="145"/>
      <c r="EN284" s="145"/>
      <c r="EO284" s="145"/>
      <c r="EP284" s="145"/>
      <c r="EQ284" s="145"/>
      <c r="ER284" s="145"/>
      <c r="ES284" s="145"/>
      <c r="ET284" s="145"/>
      <c r="EU284" s="145"/>
      <c r="EV284" s="145"/>
      <c r="EW284" s="145"/>
      <c r="EX284" s="145"/>
      <c r="EY284" s="145"/>
      <c r="EZ284" s="145"/>
      <c r="FA284" s="145"/>
      <c r="FB284" s="145"/>
      <c r="FC284" s="145"/>
      <c r="FD284" s="145"/>
      <c r="FE284" s="145"/>
      <c r="FF284" s="145"/>
      <c r="FG284" s="145"/>
      <c r="FH284" s="145"/>
      <c r="FI284" s="145"/>
      <c r="FJ284" s="145"/>
      <c r="FK284" s="145"/>
      <c r="FL284" s="145"/>
      <c r="FM284" s="145"/>
      <c r="FN284" s="145"/>
      <c r="FO284" s="145"/>
      <c r="FP284" s="145"/>
      <c r="FQ284" s="145"/>
      <c r="FR284" s="145"/>
      <c r="FS284" s="145"/>
      <c r="FT284" s="145"/>
      <c r="FU284" s="145"/>
      <c r="FV284" s="145"/>
      <c r="FW284" s="145"/>
      <c r="FX284" s="145"/>
      <c r="FY284" s="145"/>
      <c r="FZ284" s="145"/>
      <c r="GA284" s="145"/>
      <c r="GB284" s="145"/>
      <c r="GC284" s="145"/>
      <c r="GD284" s="145"/>
      <c r="GE284" s="145"/>
      <c r="GF284" s="145"/>
      <c r="GG284" s="145"/>
      <c r="GH284" s="145"/>
      <c r="GI284" s="145"/>
      <c r="GJ284" s="145"/>
      <c r="GK284" s="145"/>
      <c r="GL284" s="145"/>
      <c r="GM284" s="145"/>
      <c r="GN284" s="145"/>
      <c r="GO284" s="145"/>
      <c r="GP284" s="145"/>
      <c r="GQ284" s="145"/>
      <c r="GR284" s="145"/>
      <c r="GS284" s="145"/>
      <c r="GT284" s="145"/>
      <c r="GU284" s="145"/>
      <c r="GV284" s="145"/>
      <c r="GW284" s="145"/>
      <c r="GX284" s="145"/>
      <c r="GY284" s="145"/>
      <c r="GZ284" s="145"/>
      <c r="HA284" s="145"/>
      <c r="HB284" s="145"/>
      <c r="HC284" s="145"/>
      <c r="HD284" s="145"/>
      <c r="HE284" s="145"/>
    </row>
    <row r="285" spans="1:213" s="33" customFormat="1" ht="37.5" customHeight="1">
      <c r="A285" s="25" t="s">
        <v>412</v>
      </c>
      <c r="B285" s="26" t="s">
        <v>413</v>
      </c>
      <c r="C285" s="31">
        <v>1</v>
      </c>
      <c r="D285" s="77" t="s">
        <v>8</v>
      </c>
      <c r="E285" s="78"/>
      <c r="F285" s="31"/>
      <c r="G285" s="61"/>
      <c r="H285" s="145"/>
      <c r="I285"/>
      <c r="J285" s="145"/>
      <c r="K285" s="145"/>
      <c r="L285" s="145"/>
      <c r="M285" s="145"/>
      <c r="N285" s="145"/>
      <c r="O285" s="145"/>
      <c r="P285" s="145"/>
      <c r="Q285" s="145"/>
      <c r="R285" s="145"/>
      <c r="S285" s="145"/>
      <c r="T285" s="145"/>
      <c r="U285" s="145"/>
      <c r="V285" s="145"/>
      <c r="W285" s="145"/>
      <c r="X285" s="145"/>
      <c r="Y285" s="145"/>
      <c r="Z285" s="145"/>
      <c r="AA285" s="145"/>
      <c r="AB285" s="145"/>
      <c r="AC285" s="145"/>
      <c r="AD285" s="145"/>
      <c r="AE285" s="145"/>
      <c r="AF285" s="145"/>
      <c r="AG285" s="145"/>
      <c r="AH285" s="145"/>
      <c r="AI285" s="145"/>
      <c r="AJ285" s="145"/>
      <c r="AK285" s="145"/>
      <c r="AL285" s="145"/>
      <c r="AM285" s="145"/>
      <c r="AN285" s="145"/>
      <c r="AO285" s="145"/>
      <c r="AP285" s="145"/>
      <c r="AQ285" s="145"/>
      <c r="AR285" s="145"/>
      <c r="AS285" s="145"/>
      <c r="AT285" s="145"/>
      <c r="AU285" s="145"/>
      <c r="AV285" s="145"/>
      <c r="AW285" s="145"/>
      <c r="AX285" s="145"/>
      <c r="AY285" s="145"/>
      <c r="AZ285" s="145"/>
      <c r="BA285" s="145"/>
      <c r="BB285" s="145"/>
      <c r="BC285" s="145"/>
      <c r="BD285" s="145"/>
      <c r="BE285" s="145"/>
      <c r="BF285" s="145"/>
      <c r="BG285" s="145"/>
      <c r="BH285" s="145"/>
      <c r="BI285" s="145"/>
      <c r="BJ285" s="145"/>
      <c r="BK285" s="145"/>
      <c r="BL285" s="145"/>
      <c r="BM285" s="145"/>
      <c r="BN285" s="145"/>
      <c r="BO285" s="145"/>
      <c r="BP285" s="145"/>
      <c r="BQ285" s="145"/>
      <c r="BR285" s="145"/>
      <c r="BS285" s="145"/>
      <c r="BT285" s="145"/>
      <c r="BU285" s="145"/>
      <c r="BV285" s="145"/>
      <c r="BW285" s="145"/>
      <c r="BX285" s="145"/>
      <c r="BY285" s="145"/>
      <c r="BZ285" s="145"/>
      <c r="CA285" s="145"/>
      <c r="CB285" s="145"/>
      <c r="CC285" s="145"/>
      <c r="CD285" s="145"/>
      <c r="CE285" s="145"/>
      <c r="CF285" s="145"/>
      <c r="CG285" s="145"/>
      <c r="CH285" s="145"/>
      <c r="CI285" s="145"/>
      <c r="CJ285" s="145"/>
      <c r="CK285" s="145"/>
      <c r="CL285" s="145"/>
      <c r="CM285" s="145"/>
      <c r="CN285" s="145"/>
      <c r="CO285" s="145"/>
      <c r="CP285" s="145"/>
      <c r="CQ285" s="145"/>
      <c r="CR285" s="145"/>
      <c r="CS285" s="145"/>
      <c r="CT285" s="145"/>
      <c r="CU285" s="145"/>
      <c r="CV285" s="145"/>
      <c r="CW285" s="145"/>
      <c r="CX285" s="145"/>
      <c r="CY285" s="145"/>
      <c r="CZ285" s="145"/>
      <c r="DA285" s="145"/>
      <c r="DB285" s="145"/>
      <c r="DC285" s="145"/>
      <c r="DD285" s="145"/>
      <c r="DE285" s="145"/>
      <c r="DF285" s="145"/>
      <c r="DG285" s="145"/>
      <c r="DH285" s="145"/>
      <c r="DI285" s="145"/>
      <c r="DJ285" s="145"/>
      <c r="DK285" s="145"/>
      <c r="DL285" s="145"/>
      <c r="DM285" s="145"/>
      <c r="DN285" s="145"/>
      <c r="DO285" s="145"/>
      <c r="DP285" s="145"/>
      <c r="DQ285" s="145"/>
      <c r="DR285" s="145"/>
      <c r="DS285" s="145"/>
      <c r="DT285" s="145"/>
      <c r="DU285" s="145"/>
      <c r="DV285" s="145"/>
      <c r="DW285" s="145"/>
      <c r="DX285" s="145"/>
      <c r="DY285" s="145"/>
      <c r="DZ285" s="145"/>
      <c r="EA285" s="145"/>
      <c r="EB285" s="145"/>
      <c r="EC285" s="145"/>
      <c r="ED285" s="145"/>
      <c r="EE285" s="145"/>
      <c r="EF285" s="145"/>
      <c r="EG285" s="145"/>
      <c r="EH285" s="145"/>
      <c r="EI285" s="145"/>
      <c r="EJ285" s="145"/>
      <c r="EK285" s="145"/>
      <c r="EL285" s="145"/>
      <c r="EM285" s="145"/>
      <c r="EN285" s="145"/>
      <c r="EO285" s="145"/>
      <c r="EP285" s="145"/>
      <c r="EQ285" s="145"/>
      <c r="ER285" s="145"/>
      <c r="ES285" s="145"/>
      <c r="ET285" s="145"/>
      <c r="EU285" s="145"/>
      <c r="EV285" s="145"/>
      <c r="EW285" s="145"/>
      <c r="EX285" s="145"/>
      <c r="EY285" s="145"/>
      <c r="EZ285" s="145"/>
      <c r="FA285" s="145"/>
      <c r="FB285" s="145"/>
      <c r="FC285" s="145"/>
      <c r="FD285" s="145"/>
      <c r="FE285" s="145"/>
      <c r="FF285" s="145"/>
      <c r="FG285" s="145"/>
      <c r="FH285" s="145"/>
      <c r="FI285" s="145"/>
      <c r="FJ285" s="145"/>
      <c r="FK285" s="145"/>
      <c r="FL285" s="145"/>
      <c r="FM285" s="145"/>
      <c r="FN285" s="145"/>
      <c r="FO285" s="145"/>
      <c r="FP285" s="145"/>
      <c r="FQ285" s="145"/>
      <c r="FR285" s="145"/>
      <c r="FS285" s="145"/>
      <c r="FT285" s="145"/>
      <c r="FU285" s="145"/>
      <c r="FV285" s="145"/>
      <c r="FW285" s="145"/>
      <c r="FX285" s="145"/>
      <c r="FY285" s="145"/>
      <c r="FZ285" s="145"/>
      <c r="GA285" s="145"/>
      <c r="GB285" s="145"/>
      <c r="GC285" s="145"/>
      <c r="GD285" s="145"/>
      <c r="GE285" s="145"/>
      <c r="GF285" s="145"/>
      <c r="GG285" s="145"/>
      <c r="GH285" s="145"/>
      <c r="GI285" s="145"/>
      <c r="GJ285" s="145"/>
      <c r="GK285" s="145"/>
      <c r="GL285" s="145"/>
      <c r="GM285" s="145"/>
      <c r="GN285" s="145"/>
      <c r="GO285" s="145"/>
      <c r="GP285" s="145"/>
      <c r="GQ285" s="145"/>
      <c r="GR285" s="145"/>
      <c r="GS285" s="145"/>
      <c r="GT285" s="145"/>
      <c r="GU285" s="145"/>
      <c r="GV285" s="145"/>
      <c r="GW285" s="145"/>
      <c r="GX285" s="145"/>
      <c r="GY285" s="145"/>
      <c r="GZ285" s="145"/>
      <c r="HA285" s="145"/>
      <c r="HB285" s="145"/>
      <c r="HC285" s="145"/>
      <c r="HD285" s="145"/>
      <c r="HE285" s="145"/>
    </row>
    <row r="286" spans="1:213" s="33" customFormat="1" ht="44.85" customHeight="1">
      <c r="A286" s="25" t="s">
        <v>414</v>
      </c>
      <c r="B286" s="26" t="s">
        <v>415</v>
      </c>
      <c r="C286" s="31">
        <v>1</v>
      </c>
      <c r="D286" s="77" t="s">
        <v>8</v>
      </c>
      <c r="E286" s="78"/>
      <c r="F286" s="31"/>
      <c r="G286" s="61"/>
      <c r="H286" s="145"/>
      <c r="I286"/>
      <c r="J286" s="145"/>
      <c r="K286" s="145"/>
      <c r="L286" s="145"/>
      <c r="M286" s="145"/>
      <c r="N286" s="145"/>
      <c r="O286" s="145"/>
      <c r="P286" s="145"/>
      <c r="Q286" s="145"/>
      <c r="R286" s="145"/>
      <c r="S286" s="145"/>
      <c r="T286" s="145"/>
      <c r="U286" s="145"/>
      <c r="V286" s="145"/>
      <c r="W286" s="145"/>
      <c r="X286" s="145"/>
      <c r="Y286" s="145"/>
      <c r="Z286" s="145"/>
      <c r="AA286" s="145"/>
      <c r="AB286" s="145"/>
      <c r="AC286" s="145"/>
      <c r="AD286" s="145"/>
      <c r="AE286" s="145"/>
      <c r="AF286" s="145"/>
      <c r="AG286" s="145"/>
      <c r="AH286" s="145"/>
      <c r="AI286" s="145"/>
      <c r="AJ286" s="145"/>
      <c r="AK286" s="145"/>
      <c r="AL286" s="145"/>
      <c r="AM286" s="145"/>
      <c r="AN286" s="145"/>
      <c r="AO286" s="145"/>
      <c r="AP286" s="145"/>
      <c r="AQ286" s="145"/>
      <c r="AR286" s="145"/>
      <c r="AS286" s="145"/>
      <c r="AT286" s="145"/>
      <c r="AU286" s="145"/>
      <c r="AV286" s="145"/>
      <c r="AW286" s="145"/>
      <c r="AX286" s="145"/>
      <c r="AY286" s="145"/>
      <c r="AZ286" s="145"/>
      <c r="BA286" s="145"/>
      <c r="BB286" s="145"/>
      <c r="BC286" s="145"/>
      <c r="BD286" s="145"/>
      <c r="BE286" s="145"/>
      <c r="BF286" s="145"/>
      <c r="BG286" s="145"/>
      <c r="BH286" s="145"/>
      <c r="BI286" s="145"/>
      <c r="BJ286" s="145"/>
      <c r="BK286" s="145"/>
      <c r="BL286" s="145"/>
      <c r="BM286" s="145"/>
      <c r="BN286" s="145"/>
      <c r="BO286" s="145"/>
      <c r="BP286" s="145"/>
      <c r="BQ286" s="145"/>
      <c r="BR286" s="145"/>
      <c r="BS286" s="145"/>
      <c r="BT286" s="145"/>
      <c r="BU286" s="145"/>
      <c r="BV286" s="145"/>
      <c r="BW286" s="145"/>
      <c r="BX286" s="145"/>
      <c r="BY286" s="145"/>
      <c r="BZ286" s="145"/>
      <c r="CA286" s="145"/>
      <c r="CB286" s="145"/>
      <c r="CC286" s="145"/>
      <c r="CD286" s="145"/>
      <c r="CE286" s="145"/>
      <c r="CF286" s="145"/>
      <c r="CG286" s="145"/>
      <c r="CH286" s="145"/>
      <c r="CI286" s="145"/>
      <c r="CJ286" s="145"/>
      <c r="CK286" s="145"/>
      <c r="CL286" s="145"/>
      <c r="CM286" s="145"/>
      <c r="CN286" s="145"/>
      <c r="CO286" s="145"/>
      <c r="CP286" s="145"/>
      <c r="CQ286" s="145"/>
      <c r="CR286" s="145"/>
      <c r="CS286" s="145"/>
      <c r="CT286" s="145"/>
      <c r="CU286" s="145"/>
      <c r="CV286" s="145"/>
      <c r="CW286" s="145"/>
      <c r="CX286" s="145"/>
      <c r="CY286" s="145"/>
      <c r="CZ286" s="145"/>
      <c r="DA286" s="145"/>
      <c r="DB286" s="145"/>
      <c r="DC286" s="145"/>
      <c r="DD286" s="145"/>
      <c r="DE286" s="145"/>
      <c r="DF286" s="145"/>
      <c r="DG286" s="145"/>
      <c r="DH286" s="145"/>
      <c r="DI286" s="145"/>
      <c r="DJ286" s="145"/>
      <c r="DK286" s="145"/>
      <c r="DL286" s="145"/>
      <c r="DM286" s="145"/>
      <c r="DN286" s="145"/>
      <c r="DO286" s="145"/>
      <c r="DP286" s="145"/>
      <c r="DQ286" s="145"/>
      <c r="DR286" s="145"/>
      <c r="DS286" s="145"/>
      <c r="DT286" s="145"/>
      <c r="DU286" s="145"/>
      <c r="DV286" s="145"/>
      <c r="DW286" s="145"/>
      <c r="DX286" s="145"/>
      <c r="DY286" s="145"/>
      <c r="DZ286" s="145"/>
      <c r="EA286" s="145"/>
      <c r="EB286" s="145"/>
      <c r="EC286" s="145"/>
      <c r="ED286" s="145"/>
      <c r="EE286" s="145"/>
      <c r="EF286" s="145"/>
      <c r="EG286" s="145"/>
      <c r="EH286" s="145"/>
      <c r="EI286" s="145"/>
      <c r="EJ286" s="145"/>
      <c r="EK286" s="145"/>
      <c r="EL286" s="145"/>
      <c r="EM286" s="145"/>
      <c r="EN286" s="145"/>
      <c r="EO286" s="145"/>
      <c r="EP286" s="145"/>
      <c r="EQ286" s="145"/>
      <c r="ER286" s="145"/>
      <c r="ES286" s="145"/>
      <c r="ET286" s="145"/>
      <c r="EU286" s="145"/>
      <c r="EV286" s="145"/>
      <c r="EW286" s="145"/>
      <c r="EX286" s="145"/>
      <c r="EY286" s="145"/>
      <c r="EZ286" s="145"/>
      <c r="FA286" s="145"/>
      <c r="FB286" s="145"/>
      <c r="FC286" s="145"/>
      <c r="FD286" s="145"/>
      <c r="FE286" s="145"/>
      <c r="FF286" s="145"/>
      <c r="FG286" s="145"/>
      <c r="FH286" s="145"/>
      <c r="FI286" s="145"/>
      <c r="FJ286" s="145"/>
      <c r="FK286" s="145"/>
      <c r="FL286" s="145"/>
      <c r="FM286" s="145"/>
      <c r="FN286" s="145"/>
      <c r="FO286" s="145"/>
      <c r="FP286" s="145"/>
      <c r="FQ286" s="145"/>
      <c r="FR286" s="145"/>
      <c r="FS286" s="145"/>
      <c r="FT286" s="145"/>
      <c r="FU286" s="145"/>
      <c r="FV286" s="145"/>
      <c r="FW286" s="145"/>
      <c r="FX286" s="145"/>
      <c r="FY286" s="145"/>
      <c r="FZ286" s="145"/>
      <c r="GA286" s="145"/>
      <c r="GB286" s="145"/>
      <c r="GC286" s="145"/>
      <c r="GD286" s="145"/>
      <c r="GE286" s="145"/>
      <c r="GF286" s="145"/>
      <c r="GG286" s="145"/>
      <c r="GH286" s="145"/>
      <c r="GI286" s="145"/>
      <c r="GJ286" s="145"/>
      <c r="GK286" s="145"/>
      <c r="GL286" s="145"/>
      <c r="GM286" s="145"/>
      <c r="GN286" s="145"/>
      <c r="GO286" s="145"/>
      <c r="GP286" s="145"/>
      <c r="GQ286" s="145"/>
      <c r="GR286" s="145"/>
      <c r="GS286" s="145"/>
      <c r="GT286" s="145"/>
      <c r="GU286" s="145"/>
      <c r="GV286" s="145"/>
      <c r="GW286" s="145"/>
      <c r="GX286" s="145"/>
      <c r="GY286" s="145"/>
      <c r="GZ286" s="145"/>
      <c r="HA286" s="145"/>
      <c r="HB286" s="145"/>
      <c r="HC286" s="145"/>
      <c r="HD286" s="145"/>
      <c r="HE286" s="145"/>
    </row>
    <row r="287" spans="1:213" s="33" customFormat="1" ht="24" customHeight="1">
      <c r="A287" s="25" t="s">
        <v>416</v>
      </c>
      <c r="B287" s="26" t="s">
        <v>417</v>
      </c>
      <c r="C287" s="31">
        <v>1</v>
      </c>
      <c r="D287" s="77" t="s">
        <v>8</v>
      </c>
      <c r="E287" s="78"/>
      <c r="F287" s="31"/>
      <c r="G287" s="139">
        <f>+SUM(F233:F287)</f>
        <v>0</v>
      </c>
      <c r="H287" s="146"/>
      <c r="I287"/>
      <c r="J287" s="145"/>
      <c r="K287" s="145"/>
      <c r="L287" s="145"/>
      <c r="M287" s="145"/>
      <c r="N287" s="145"/>
      <c r="O287" s="145"/>
      <c r="P287" s="145"/>
      <c r="Q287" s="145"/>
      <c r="R287" s="145"/>
      <c r="S287" s="145"/>
      <c r="T287" s="145"/>
      <c r="U287" s="145"/>
      <c r="V287" s="145"/>
      <c r="W287" s="145"/>
      <c r="X287" s="145"/>
      <c r="Y287" s="145"/>
      <c r="Z287" s="145"/>
      <c r="AA287" s="145"/>
      <c r="AB287" s="145"/>
      <c r="AC287" s="145"/>
      <c r="AD287" s="145"/>
      <c r="AE287" s="145"/>
      <c r="AF287" s="145"/>
      <c r="AG287" s="145"/>
      <c r="AH287" s="145"/>
      <c r="AI287" s="145"/>
      <c r="AJ287" s="145"/>
      <c r="AK287" s="145"/>
      <c r="AL287" s="145"/>
      <c r="AM287" s="145"/>
      <c r="AN287" s="145"/>
      <c r="AO287" s="145"/>
      <c r="AP287" s="145"/>
      <c r="AQ287" s="145"/>
      <c r="AR287" s="145"/>
      <c r="AS287" s="145"/>
      <c r="AT287" s="145"/>
      <c r="AU287" s="145"/>
      <c r="AV287" s="145"/>
      <c r="AW287" s="145"/>
      <c r="AX287" s="145"/>
      <c r="AY287" s="145"/>
      <c r="AZ287" s="145"/>
      <c r="BA287" s="145"/>
      <c r="BB287" s="145"/>
      <c r="BC287" s="145"/>
      <c r="BD287" s="145"/>
      <c r="BE287" s="145"/>
      <c r="BF287" s="145"/>
      <c r="BG287" s="145"/>
      <c r="BH287" s="145"/>
      <c r="BI287" s="145"/>
      <c r="BJ287" s="145"/>
      <c r="BK287" s="145"/>
      <c r="BL287" s="145"/>
      <c r="BM287" s="145"/>
      <c r="BN287" s="145"/>
      <c r="BO287" s="145"/>
      <c r="BP287" s="145"/>
      <c r="BQ287" s="145"/>
      <c r="BR287" s="145"/>
      <c r="BS287" s="145"/>
      <c r="BT287" s="145"/>
      <c r="BU287" s="145"/>
      <c r="BV287" s="145"/>
      <c r="BW287" s="145"/>
      <c r="BX287" s="145"/>
      <c r="BY287" s="145"/>
      <c r="BZ287" s="145"/>
      <c r="CA287" s="145"/>
      <c r="CB287" s="145"/>
      <c r="CC287" s="145"/>
      <c r="CD287" s="145"/>
      <c r="CE287" s="145"/>
      <c r="CF287" s="145"/>
      <c r="CG287" s="145"/>
      <c r="CH287" s="145"/>
      <c r="CI287" s="145"/>
      <c r="CJ287" s="145"/>
      <c r="CK287" s="145"/>
      <c r="CL287" s="145"/>
      <c r="CM287" s="145"/>
      <c r="CN287" s="145"/>
      <c r="CO287" s="145"/>
      <c r="CP287" s="145"/>
      <c r="CQ287" s="145"/>
      <c r="CR287" s="145"/>
      <c r="CS287" s="145"/>
      <c r="CT287" s="145"/>
      <c r="CU287" s="145"/>
      <c r="CV287" s="145"/>
      <c r="CW287" s="145"/>
      <c r="CX287" s="145"/>
      <c r="CY287" s="145"/>
      <c r="CZ287" s="145"/>
      <c r="DA287" s="145"/>
      <c r="DB287" s="145"/>
      <c r="DC287" s="145"/>
      <c r="DD287" s="145"/>
      <c r="DE287" s="145"/>
      <c r="DF287" s="145"/>
      <c r="DG287" s="145"/>
      <c r="DH287" s="145"/>
      <c r="DI287" s="145"/>
      <c r="DJ287" s="145"/>
      <c r="DK287" s="145"/>
      <c r="DL287" s="145"/>
      <c r="DM287" s="145"/>
      <c r="DN287" s="145"/>
      <c r="DO287" s="145"/>
      <c r="DP287" s="145"/>
      <c r="DQ287" s="145"/>
      <c r="DR287" s="145"/>
      <c r="DS287" s="145"/>
      <c r="DT287" s="145"/>
      <c r="DU287" s="145"/>
      <c r="DV287" s="145"/>
      <c r="DW287" s="145"/>
      <c r="DX287" s="145"/>
      <c r="DY287" s="145"/>
      <c r="DZ287" s="145"/>
      <c r="EA287" s="145"/>
      <c r="EB287" s="145"/>
      <c r="EC287" s="145"/>
      <c r="ED287" s="145"/>
      <c r="EE287" s="145"/>
      <c r="EF287" s="145"/>
      <c r="EG287" s="145"/>
      <c r="EH287" s="145"/>
      <c r="EI287" s="145"/>
      <c r="EJ287" s="145"/>
      <c r="EK287" s="145"/>
      <c r="EL287" s="145"/>
      <c r="EM287" s="145"/>
      <c r="EN287" s="145"/>
      <c r="EO287" s="145"/>
      <c r="EP287" s="145"/>
      <c r="EQ287" s="145"/>
      <c r="ER287" s="145"/>
      <c r="ES287" s="145"/>
      <c r="ET287" s="145"/>
      <c r="EU287" s="145"/>
      <c r="EV287" s="145"/>
      <c r="EW287" s="145"/>
      <c r="EX287" s="145"/>
      <c r="EY287" s="145"/>
      <c r="EZ287" s="145"/>
      <c r="FA287" s="145"/>
      <c r="FB287" s="145"/>
      <c r="FC287" s="145"/>
      <c r="FD287" s="145"/>
      <c r="FE287" s="145"/>
      <c r="FF287" s="145"/>
      <c r="FG287" s="145"/>
      <c r="FH287" s="145"/>
      <c r="FI287" s="145"/>
      <c r="FJ287" s="145"/>
      <c r="FK287" s="145"/>
      <c r="FL287" s="145"/>
      <c r="FM287" s="145"/>
      <c r="FN287" s="145"/>
      <c r="FO287" s="145"/>
      <c r="FP287" s="145"/>
      <c r="FQ287" s="145"/>
      <c r="FR287" s="145"/>
      <c r="FS287" s="145"/>
      <c r="FT287" s="145"/>
      <c r="FU287" s="145"/>
      <c r="FV287" s="145"/>
      <c r="FW287" s="145"/>
      <c r="FX287" s="145"/>
      <c r="FY287" s="145"/>
      <c r="FZ287" s="145"/>
      <c r="GA287" s="145"/>
      <c r="GB287" s="145"/>
      <c r="GC287" s="145"/>
      <c r="GD287" s="145"/>
      <c r="GE287" s="145"/>
      <c r="GF287" s="145"/>
      <c r="GG287" s="145"/>
      <c r="GH287" s="145"/>
      <c r="GI287" s="145"/>
      <c r="GJ287" s="145"/>
      <c r="GK287" s="145"/>
      <c r="GL287" s="145"/>
      <c r="GM287" s="145"/>
      <c r="GN287" s="145"/>
      <c r="GO287" s="145"/>
      <c r="GP287" s="145"/>
      <c r="GQ287" s="145"/>
      <c r="GR287" s="145"/>
      <c r="GS287" s="145"/>
      <c r="GT287" s="145"/>
      <c r="GU287" s="145"/>
      <c r="GV287" s="145"/>
      <c r="GW287" s="145"/>
      <c r="GX287" s="145"/>
      <c r="GY287" s="145"/>
      <c r="GZ287" s="145"/>
      <c r="HA287" s="145"/>
      <c r="HB287" s="145"/>
      <c r="HC287" s="145"/>
      <c r="HD287" s="145"/>
      <c r="HE287" s="145"/>
    </row>
    <row r="288" spans="1:213" ht="18.95" thickBot="1">
      <c r="A288" s="18"/>
      <c r="B288" s="80"/>
      <c r="C288" s="81"/>
      <c r="D288" s="82"/>
      <c r="E288" s="83"/>
      <c r="F288" s="81"/>
      <c r="G288" s="141"/>
    </row>
    <row r="289" spans="1:7" s="148" customFormat="1" ht="33" customHeight="1" thickTop="1" thickBot="1">
      <c r="A289" s="147"/>
      <c r="B289" s="231" t="s">
        <v>418</v>
      </c>
      <c r="C289" s="234"/>
      <c r="D289" s="232"/>
      <c r="E289" s="234"/>
      <c r="F289" s="234"/>
      <c r="G289" s="235">
        <f>SUM(F13:F287)</f>
        <v>0</v>
      </c>
    </row>
    <row r="290" spans="1:7" s="148" customFormat="1" ht="31.5" customHeight="1" thickTop="1" thickBot="1">
      <c r="A290" s="147"/>
      <c r="B290" s="231" t="s">
        <v>419</v>
      </c>
      <c r="C290" s="234"/>
      <c r="D290" s="232"/>
      <c r="E290" s="234"/>
      <c r="F290" s="234"/>
      <c r="G290" s="235">
        <f>+SUM(G11:G288)</f>
        <v>0</v>
      </c>
    </row>
    <row r="291" spans="1:7" s="148" customFormat="1" ht="18" customHeight="1" thickTop="1">
      <c r="A291" s="149"/>
      <c r="B291" s="150"/>
      <c r="C291" s="151"/>
      <c r="D291" s="152"/>
      <c r="E291" s="153"/>
      <c r="F291" s="154"/>
      <c r="G291" s="155"/>
    </row>
    <row r="292" spans="1:7" s="148" customFormat="1" ht="18" customHeight="1">
      <c r="A292" s="156"/>
      <c r="B292" s="157" t="s">
        <v>420</v>
      </c>
      <c r="C292" s="158"/>
      <c r="D292" s="159">
        <v>0.1</v>
      </c>
      <c r="E292" s="160"/>
      <c r="F292" s="161">
        <f>SUM(D292*G290)</f>
        <v>0</v>
      </c>
      <c r="G292" s="162"/>
    </row>
    <row r="293" spans="1:7" s="148" customFormat="1" ht="18" customHeight="1">
      <c r="A293" s="163"/>
      <c r="B293" s="164" t="s">
        <v>421</v>
      </c>
      <c r="C293" s="158"/>
      <c r="D293" s="165">
        <v>2.5000000000000001E-2</v>
      </c>
      <c r="E293" s="166"/>
      <c r="F293" s="167">
        <f>SUM(D293*G290)</f>
        <v>0</v>
      </c>
      <c r="G293" s="168"/>
    </row>
    <row r="294" spans="1:7" s="148" customFormat="1" ht="18" customHeight="1">
      <c r="A294" s="156"/>
      <c r="B294" s="169" t="s">
        <v>422</v>
      </c>
      <c r="C294" s="158"/>
      <c r="D294" s="159">
        <v>0.02</v>
      </c>
      <c r="E294" s="170"/>
      <c r="F294" s="161">
        <f>SUM(D294*G290)</f>
        <v>0</v>
      </c>
      <c r="G294" s="171"/>
    </row>
    <row r="295" spans="1:7" s="148" customFormat="1" ht="18" customHeight="1">
      <c r="A295" s="163"/>
      <c r="B295" s="172" t="s">
        <v>423</v>
      </c>
      <c r="C295" s="161"/>
      <c r="D295" s="165">
        <v>3.5000000000000003E-2</v>
      </c>
      <c r="E295" s="161"/>
      <c r="F295" s="161">
        <f>SUM(D295*G290)</f>
        <v>0</v>
      </c>
      <c r="G295" s="162"/>
    </row>
    <row r="296" spans="1:7" s="148" customFormat="1" ht="18" customHeight="1">
      <c r="A296" s="156"/>
      <c r="B296" s="157" t="s">
        <v>424</v>
      </c>
      <c r="C296" s="158"/>
      <c r="D296" s="159">
        <v>0.01</v>
      </c>
      <c r="E296" s="160"/>
      <c r="F296" s="161">
        <f>SUM(D296*G290)</f>
        <v>0</v>
      </c>
      <c r="G296" s="162"/>
    </row>
    <row r="297" spans="1:7" s="148" customFormat="1" ht="18" customHeight="1">
      <c r="A297" s="156"/>
      <c r="B297" s="157" t="s">
        <v>425</v>
      </c>
      <c r="C297" s="158"/>
      <c r="D297" s="159">
        <v>0.05</v>
      </c>
      <c r="E297" s="160"/>
      <c r="F297" s="161">
        <f>SUM(D297*G290)</f>
        <v>0</v>
      </c>
      <c r="G297" s="162" t="s">
        <v>426</v>
      </c>
    </row>
    <row r="298" spans="1:7" s="148" customFormat="1" ht="18" customHeight="1" thickBot="1">
      <c r="A298" s="173"/>
      <c r="B298" s="174"/>
      <c r="C298" s="175"/>
      <c r="D298" s="176"/>
      <c r="E298" s="174"/>
      <c r="F298" s="177"/>
      <c r="G298" s="178"/>
    </row>
    <row r="299" spans="1:7" s="148" customFormat="1" ht="18" customHeight="1" thickTop="1" thickBot="1">
      <c r="A299" s="179"/>
      <c r="B299" s="180" t="s">
        <v>427</v>
      </c>
      <c r="C299" s="181"/>
      <c r="D299" s="182"/>
      <c r="E299" s="180"/>
      <c r="F299" s="183"/>
      <c r="G299" s="184">
        <f>SUM(F292:F297)</f>
        <v>0</v>
      </c>
    </row>
    <row r="300" spans="1:7" s="148" customFormat="1" ht="18" customHeight="1" thickTop="1" thickBot="1">
      <c r="A300" s="185"/>
      <c r="B300" s="186"/>
      <c r="C300" s="187"/>
      <c r="D300" s="187"/>
      <c r="E300" s="187"/>
      <c r="F300" s="187"/>
      <c r="G300" s="188"/>
    </row>
    <row r="301" spans="1:7" s="148" customFormat="1" ht="18" customHeight="1" thickTop="1" thickBot="1">
      <c r="A301" s="189"/>
      <c r="B301" s="190" t="s">
        <v>428</v>
      </c>
      <c r="C301" s="181"/>
      <c r="D301" s="191"/>
      <c r="E301" s="190"/>
      <c r="F301" s="192"/>
      <c r="G301" s="193">
        <f>SUM(G290+G299)</f>
        <v>0</v>
      </c>
    </row>
    <row r="302" spans="1:7" s="148" customFormat="1" ht="18" customHeight="1" thickTop="1" thickBot="1">
      <c r="A302" s="194"/>
      <c r="B302" s="195"/>
      <c r="C302" s="196"/>
      <c r="D302" s="197"/>
      <c r="E302" s="197"/>
      <c r="F302" s="197"/>
      <c r="G302" s="198"/>
    </row>
    <row r="303" spans="1:7" s="148" customFormat="1" ht="18" customHeight="1" thickTop="1" thickBot="1">
      <c r="A303" s="179"/>
      <c r="B303" s="180" t="s">
        <v>429</v>
      </c>
      <c r="C303" s="199">
        <v>0.03</v>
      </c>
      <c r="D303" s="182"/>
      <c r="E303" s="180"/>
      <c r="F303" s="183"/>
      <c r="G303" s="184">
        <f>SUM(C303*G299)</f>
        <v>0</v>
      </c>
    </row>
    <row r="304" spans="1:7" s="148" customFormat="1" ht="18" customHeight="1" thickTop="1" thickBot="1">
      <c r="A304" s="194"/>
      <c r="B304" s="195"/>
      <c r="C304" s="200"/>
      <c r="D304" s="197"/>
      <c r="E304" s="197"/>
      <c r="F304" s="197"/>
      <c r="G304" s="198"/>
    </row>
    <row r="305" spans="1:7" s="148" customFormat="1" ht="18" customHeight="1" thickTop="1" thickBot="1">
      <c r="A305" s="179"/>
      <c r="B305" s="180" t="s">
        <v>430</v>
      </c>
      <c r="C305" s="199">
        <v>0.06</v>
      </c>
      <c r="D305" s="182"/>
      <c r="E305" s="180"/>
      <c r="F305" s="183"/>
      <c r="G305" s="184">
        <f>SUM(C305*G290)</f>
        <v>0</v>
      </c>
    </row>
    <row r="306" spans="1:7" s="148" customFormat="1" ht="18" customHeight="1" thickTop="1" thickBot="1">
      <c r="A306" s="194"/>
      <c r="B306" s="195"/>
      <c r="C306" s="196"/>
      <c r="D306" s="197"/>
      <c r="E306" s="197"/>
      <c r="F306" s="197"/>
      <c r="G306" s="198"/>
    </row>
    <row r="307" spans="1:7" s="148" customFormat="1" ht="18" customHeight="1" thickTop="1" thickBot="1">
      <c r="A307" s="179"/>
      <c r="B307" s="180" t="s">
        <v>431</v>
      </c>
      <c r="C307" s="199">
        <v>1E-3</v>
      </c>
      <c r="D307" s="182"/>
      <c r="E307" s="180"/>
      <c r="F307" s="183"/>
      <c r="G307" s="184">
        <f>SUM(C307*G290)</f>
        <v>0</v>
      </c>
    </row>
    <row r="308" spans="1:7" ht="18" customHeight="1" thickTop="1" thickBot="1">
      <c r="A308" s="201"/>
      <c r="B308" s="186"/>
      <c r="C308" s="202"/>
      <c r="D308" s="203"/>
      <c r="E308" s="186"/>
      <c r="F308" s="204"/>
      <c r="G308" s="205"/>
    </row>
    <row r="309" spans="1:7" ht="18" customHeight="1" thickTop="1" thickBot="1">
      <c r="A309" s="179"/>
      <c r="B309" s="180" t="s">
        <v>432</v>
      </c>
      <c r="C309" s="199">
        <v>0.18</v>
      </c>
      <c r="D309" s="182"/>
      <c r="E309" s="180"/>
      <c r="F309" s="183"/>
      <c r="G309" s="184">
        <f>F292*C309</f>
        <v>0</v>
      </c>
    </row>
    <row r="310" spans="1:7" ht="18" customHeight="1" thickTop="1" thickBot="1">
      <c r="A310" s="201"/>
      <c r="B310" s="186"/>
      <c r="C310" s="202"/>
      <c r="D310" s="203"/>
      <c r="E310" s="186"/>
      <c r="F310" s="204"/>
      <c r="G310" s="205"/>
    </row>
    <row r="311" spans="1:7" ht="31.5" customHeight="1" thickTop="1" thickBot="1">
      <c r="A311" s="206"/>
      <c r="B311" s="207" t="s">
        <v>433</v>
      </c>
      <c r="C311" s="208">
        <v>1</v>
      </c>
      <c r="D311" s="209" t="s">
        <v>24</v>
      </c>
      <c r="E311" s="210"/>
      <c r="F311" s="211"/>
      <c r="G311" s="212"/>
    </row>
    <row r="312" spans="1:7" ht="18" customHeight="1" thickTop="1" thickBot="1">
      <c r="A312" s="194"/>
      <c r="B312" s="195"/>
      <c r="C312" s="213"/>
      <c r="D312" s="197"/>
      <c r="E312" s="214"/>
      <c r="F312" s="197"/>
      <c r="G312" s="198"/>
    </row>
    <row r="313" spans="1:7" ht="34.5" customHeight="1" thickTop="1" thickBot="1">
      <c r="A313" s="179"/>
      <c r="B313" s="180" t="s">
        <v>434</v>
      </c>
      <c r="C313" s="242">
        <v>0.05</v>
      </c>
      <c r="D313" s="182"/>
      <c r="E313" s="180"/>
      <c r="F313" s="183"/>
      <c r="G313" s="184">
        <f>SUM(C313*G290)</f>
        <v>0</v>
      </c>
    </row>
    <row r="314" spans="1:7" ht="18" customHeight="1" thickTop="1" thickBot="1">
      <c r="A314" s="194"/>
      <c r="B314" s="195"/>
      <c r="C314" s="197"/>
      <c r="D314" s="197"/>
      <c r="E314" s="197"/>
      <c r="F314" s="197"/>
      <c r="G314" s="198"/>
    </row>
    <row r="315" spans="1:7" ht="34.5" customHeight="1" thickTop="1" thickBot="1">
      <c r="A315" s="189"/>
      <c r="B315" s="190" t="s">
        <v>435</v>
      </c>
      <c r="C315" s="242"/>
      <c r="D315" s="191"/>
      <c r="E315" s="190"/>
      <c r="F315" s="192"/>
      <c r="G315" s="193">
        <f>SUM(G301:G313)</f>
        <v>0</v>
      </c>
    </row>
    <row r="316" spans="1:7" ht="36.75" customHeight="1" thickTop="1">
      <c r="A316" s="215"/>
      <c r="G316" s="216"/>
    </row>
    <row r="317" spans="1:7" ht="36.75" customHeight="1">
      <c r="B317" s="217"/>
      <c r="C317" s="218"/>
      <c r="D317" s="219"/>
      <c r="E317" s="218"/>
      <c r="F317" s="220"/>
      <c r="G317" s="216"/>
    </row>
    <row r="318" spans="1:7" ht="36.75" customHeight="1">
      <c r="C318" s="218"/>
      <c r="D318" s="221"/>
      <c r="F318" s="220"/>
      <c r="G318" s="222"/>
    </row>
    <row r="319" spans="1:7" ht="36.75" customHeight="1">
      <c r="B319" s="217"/>
      <c r="C319" s="218"/>
      <c r="D319" s="219"/>
      <c r="E319" s="218"/>
      <c r="F319" s="220"/>
      <c r="G319" s="216"/>
    </row>
    <row r="320" spans="1:7" ht="36.75" customHeight="1">
      <c r="A320" s="223"/>
      <c r="B320" s="224"/>
      <c r="C320" s="216"/>
      <c r="D320" s="216"/>
      <c r="F320" s="225"/>
      <c r="G320" s="216"/>
    </row>
    <row r="321" spans="1:7" ht="36.75" customHeight="1">
      <c r="A321" s="226"/>
      <c r="B321" s="227"/>
      <c r="C321" s="222"/>
      <c r="D321" s="222"/>
      <c r="E321" s="222"/>
      <c r="F321" s="225"/>
    </row>
    <row r="322" spans="1:7" ht="36.75" customHeight="1">
      <c r="A322" s="226"/>
      <c r="B322" s="224"/>
      <c r="C322" s="228"/>
      <c r="D322" s="216"/>
      <c r="E322" s="216"/>
      <c r="F322" s="216"/>
      <c r="G322" s="216"/>
    </row>
    <row r="323" spans="1:7" ht="36.75" customHeight="1">
      <c r="B323" s="229"/>
    </row>
    <row r="324" spans="1:7" ht="15" customHeight="1">
      <c r="B324" s="229"/>
    </row>
    <row r="325" spans="1:7" ht="15" customHeight="1">
      <c r="B325" s="229"/>
    </row>
    <row r="326" spans="1:7" ht="15" customHeight="1">
      <c r="B326" s="229"/>
    </row>
    <row r="327" spans="1:7" ht="15" customHeight="1">
      <c r="B327" s="229"/>
    </row>
    <row r="328" spans="1:7" ht="15" customHeight="1">
      <c r="B328" s="229"/>
    </row>
    <row r="329" spans="1:7" ht="15" customHeight="1">
      <c r="B329" s="230"/>
    </row>
  </sheetData>
  <autoFilter ref="A9:G315" xr:uid="{00000000-0001-0000-0000-000000000000}"/>
  <mergeCells count="6">
    <mergeCell ref="A8:G8"/>
    <mergeCell ref="A1:G1"/>
    <mergeCell ref="A2:G2"/>
    <mergeCell ref="A3:G3"/>
    <mergeCell ref="A5:B5"/>
    <mergeCell ref="A7:G7"/>
  </mergeCells>
  <printOptions horizontalCentered="1"/>
  <pageMargins left="0.19685039370078741" right="0.19685039370078741" top="0.74803149606299213" bottom="0.74803149606299213" header="0.31496062992125984" footer="0.31496062992125984"/>
  <pageSetup scale="47" fitToHeight="0" orientation="portrait" r:id="rId1"/>
  <headerFooter alignWithMargins="0">
    <oddFooter>&amp;L&amp;F&amp;Z&amp;R&amp;P de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d28c3dea-8b2a-48b7-870e-f13bb372dc22" xsi:nil="true"/>
    <lcf76f155ced4ddcb4097134ff3c332f xmlns="a59cf836-1048-4103-a887-95ba47d42fa6">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A10D7D0A2BAC6F4CB7B893D8FDA5DD14" ma:contentTypeVersion="13" ma:contentTypeDescription="Crear nuevo documento." ma:contentTypeScope="" ma:versionID="0a7d851bc2ea84082cb47aa075a810ad">
  <xsd:schema xmlns:xsd="http://www.w3.org/2001/XMLSchema" xmlns:xs="http://www.w3.org/2001/XMLSchema" xmlns:p="http://schemas.microsoft.com/office/2006/metadata/properties" xmlns:ns2="a59cf836-1048-4103-a887-95ba47d42fa6" xmlns:ns3="d28c3dea-8b2a-48b7-870e-f13bb372dc22" targetNamespace="http://schemas.microsoft.com/office/2006/metadata/properties" ma:root="true" ma:fieldsID="90c5cfe4273ec9d456a34978731581ef" ns2:_="" ns3:_="">
    <xsd:import namespace="a59cf836-1048-4103-a887-95ba47d42fa6"/>
    <xsd:import namespace="d28c3dea-8b2a-48b7-870e-f13bb372dc22"/>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59cf836-1048-4103-a887-95ba47d42fa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Etiquetas de imagen" ma:readOnly="false" ma:fieldId="{5cf76f15-5ced-4ddc-b409-7134ff3c332f}" ma:taxonomyMulti="true" ma:sspId="f16138d3-48b3-4cd3-b825-834a57c038b3"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28c3dea-8b2a-48b7-870e-f13bb372dc22"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69188c63-ed19-4214-a31d-f26de48d3660}" ma:internalName="TaxCatchAll" ma:showField="CatchAllData" ma:web="d28c3dea-8b2a-48b7-870e-f13bb372dc2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E5C17A7-5AE6-4C36-8BEA-0577DA2429C9}"/>
</file>

<file path=customXml/itemProps2.xml><?xml version="1.0" encoding="utf-8"?>
<ds:datastoreItem xmlns:ds="http://schemas.openxmlformats.org/officeDocument/2006/customXml" ds:itemID="{7FE5C1F3-AC0F-4BEE-A91D-AAF7CD227CDD}"/>
</file>

<file path=customXml/itemProps3.xml><?xml version="1.0" encoding="utf-8"?>
<ds:datastoreItem xmlns:ds="http://schemas.openxmlformats.org/officeDocument/2006/customXml" ds:itemID="{390A91F9-8FEA-4A22-A116-B8709BABC8A2}"/>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Cecil Montero Meran</dc:creator>
  <cp:keywords/>
  <dc:description/>
  <cp:lastModifiedBy>Madelin Almonte Bruno De Vasquez</cp:lastModifiedBy>
  <cp:revision/>
  <dcterms:created xsi:type="dcterms:W3CDTF">2026-06-30T18:12:51Z</dcterms:created>
  <dcterms:modified xsi:type="dcterms:W3CDTF">2026-09-01T16:24:46Z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0x010100A10D7D0A2BAC6F4CB7B893D8FDA5DD14</vt:lpwstr>
  </property>
  <property fmtid="{D5CDD505-2E9C-101B-9397-08002B2CF9AE}" pid="3" name="MediaServiceImageTags">
    <vt:lpwstr/>
  </property>
</Properties>
</file>