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mc:AlternateContent xmlns:mc="http://schemas.openxmlformats.org/markup-compatibility/2006">
    <mc:Choice Requires="x15">
      <x15ac:absPath xmlns:x15ac="http://schemas.microsoft.com/office/spreadsheetml/2010/11/ac" url="Z:\DIVISION DE LICITACIONES\Licitaciones Publicas\09 Septiembre\LPN-2026-0008 Mantenimiento de Plantas Electricas\"/>
    </mc:Choice>
  </mc:AlternateContent>
  <xr:revisionPtr revIDLastSave="0" documentId="13_ncr:1_{5D7C8CCC-FC59-4D38-A898-89851A65B929}" xr6:coauthVersionLast="36" xr6:coauthVersionMax="36" xr10:uidLastSave="{00000000-0000-0000-0000-000000000000}"/>
  <bookViews>
    <workbookView xWindow="0" yWindow="0" windowWidth="19200" windowHeight="11385" tabRatio="500" xr2:uid="{00000000-000D-0000-FFFF-FFFF00000000}"/>
  </bookViews>
  <sheets>
    <sheet name="lote1" sheetId="1" r:id="rId1"/>
    <sheet name="lote2stgo" sheetId="2" r:id="rId2"/>
    <sheet name="lote3JD" sheetId="3" r:id="rId3"/>
    <sheet name="lote4 transfer" sheetId="4" r:id="rId4"/>
    <sheet name="Hoja6" sheetId="5" r:id="rId5"/>
  </sheets>
  <definedNames>
    <definedName name="_xlnm.Print_Area" localSheetId="0">lote1!$A$1:$J$191</definedName>
    <definedName name="_xlnm.Print_Area" localSheetId="1">lote2stgo!$A$1:$I$61</definedName>
    <definedName name="_xlnm.Print_Area" localSheetId="2">lote3JD!$A$1:$I$65</definedName>
    <definedName name="_xlnm.Print_Area" localSheetId="3">'lote4 transfer'!$A$1:$I$40</definedName>
  </definedNames>
  <calcPr calcId="191029"/>
  <extLst>
    <ext xmlns:loext="http://schemas.libreoffice.org/" uri="{7626C862-2A13-11E5-B345-FEFF819CDC9F}">
      <loext:extCalcPr stringRefSyntax="ExcelA1"/>
    </ext>
  </extLst>
</workbook>
</file>

<file path=xl/calcChain.xml><?xml version="1.0" encoding="utf-8"?>
<calcChain xmlns="http://schemas.openxmlformats.org/spreadsheetml/2006/main">
  <c r="G21" i="4" l="1"/>
  <c r="F15" i="4"/>
  <c r="F14" i="4"/>
  <c r="F13" i="4"/>
  <c r="G12" i="4"/>
  <c r="G11" i="4" s="1"/>
  <c r="G37" i="3"/>
  <c r="G36" i="3"/>
  <c r="I36" i="3" s="1"/>
  <c r="F35" i="3"/>
  <c r="F34" i="3"/>
  <c r="F33" i="3"/>
  <c r="F32" i="3"/>
  <c r="F31" i="3"/>
  <c r="F30" i="3"/>
  <c r="F29" i="3"/>
  <c r="F28" i="3"/>
  <c r="F27" i="3"/>
  <c r="F26" i="3"/>
  <c r="F25" i="3"/>
  <c r="G22" i="3" s="1"/>
  <c r="I22" i="3" s="1"/>
  <c r="F24" i="3"/>
  <c r="F23" i="3"/>
  <c r="F21" i="3"/>
  <c r="F20" i="3"/>
  <c r="F19" i="3"/>
  <c r="F18" i="3"/>
  <c r="F17" i="3"/>
  <c r="F16" i="3"/>
  <c r="F15" i="3"/>
  <c r="F14" i="3"/>
  <c r="F13" i="3"/>
  <c r="G12" i="3" s="1"/>
  <c r="G40" i="2"/>
  <c r="F35" i="2"/>
  <c r="G35" i="2" s="1"/>
  <c r="G34" i="2" s="1"/>
  <c r="I34" i="2" s="1"/>
  <c r="F32" i="2"/>
  <c r="F31" i="2"/>
  <c r="F30" i="2"/>
  <c r="F29" i="2"/>
  <c r="F28" i="2"/>
  <c r="F27" i="2"/>
  <c r="G19" i="2" s="1"/>
  <c r="I19" i="2" s="1"/>
  <c r="F26" i="2"/>
  <c r="F25" i="2"/>
  <c r="F24" i="2"/>
  <c r="F23" i="2"/>
  <c r="F22" i="2"/>
  <c r="F21" i="2"/>
  <c r="F20" i="2"/>
  <c r="F18" i="2"/>
  <c r="F17" i="2"/>
  <c r="F16" i="2"/>
  <c r="F15" i="2"/>
  <c r="F14" i="2"/>
  <c r="G12" i="2" s="1"/>
  <c r="F13" i="2"/>
  <c r="F170" i="1"/>
  <c r="G170" i="1" s="1"/>
  <c r="G169" i="1" s="1"/>
  <c r="I169" i="1" s="1"/>
  <c r="J169" i="1" s="1"/>
  <c r="F167" i="1"/>
  <c r="F166" i="1"/>
  <c r="F165" i="1"/>
  <c r="F164" i="1"/>
  <c r="F163" i="1"/>
  <c r="F162" i="1"/>
  <c r="F161" i="1"/>
  <c r="F160" i="1"/>
  <c r="F159" i="1"/>
  <c r="F158" i="1"/>
  <c r="F157" i="1"/>
  <c r="F156" i="1"/>
  <c r="F155" i="1"/>
  <c r="F153" i="1"/>
  <c r="F152" i="1"/>
  <c r="G151" i="1" s="1"/>
  <c r="F149" i="1"/>
  <c r="F148" i="1"/>
  <c r="F147" i="1"/>
  <c r="F146" i="1"/>
  <c r="F145" i="1"/>
  <c r="F144" i="1"/>
  <c r="F143" i="1"/>
  <c r="F142" i="1"/>
  <c r="F141" i="1"/>
  <c r="F140" i="1"/>
  <c r="F139" i="1"/>
  <c r="F138" i="1"/>
  <c r="F137" i="1"/>
  <c r="F135" i="1"/>
  <c r="G127" i="1" s="1"/>
  <c r="I127" i="1" s="1"/>
  <c r="F134" i="1"/>
  <c r="F133" i="1"/>
  <c r="F132" i="1"/>
  <c r="F131" i="1"/>
  <c r="F130" i="1"/>
  <c r="F129" i="1"/>
  <c r="F128" i="1"/>
  <c r="F125" i="1"/>
  <c r="F124" i="1"/>
  <c r="F123" i="1"/>
  <c r="F122" i="1"/>
  <c r="F121" i="1"/>
  <c r="F120" i="1"/>
  <c r="F119" i="1"/>
  <c r="F118" i="1"/>
  <c r="F117" i="1"/>
  <c r="F116" i="1"/>
  <c r="F115" i="1"/>
  <c r="F114" i="1"/>
  <c r="F113" i="1"/>
  <c r="F111" i="1"/>
  <c r="F110" i="1"/>
  <c r="F109" i="1"/>
  <c r="F108" i="1"/>
  <c r="F107" i="1"/>
  <c r="F106" i="1"/>
  <c r="F105" i="1"/>
  <c r="F101" i="1"/>
  <c r="F100" i="1"/>
  <c r="F99" i="1"/>
  <c r="F98" i="1"/>
  <c r="F97" i="1"/>
  <c r="F96" i="1"/>
  <c r="F95" i="1"/>
  <c r="F94" i="1"/>
  <c r="F93" i="1"/>
  <c r="F92" i="1"/>
  <c r="F91" i="1"/>
  <c r="F90" i="1"/>
  <c r="F89" i="1"/>
  <c r="F87" i="1"/>
  <c r="F86" i="1"/>
  <c r="F85" i="1"/>
  <c r="F84" i="1"/>
  <c r="F83" i="1"/>
  <c r="F82" i="1"/>
  <c r="F81" i="1"/>
  <c r="F80" i="1"/>
  <c r="F79" i="1"/>
  <c r="F76" i="1"/>
  <c r="F75" i="1"/>
  <c r="F74" i="1"/>
  <c r="F73" i="1"/>
  <c r="F72" i="1"/>
  <c r="F71" i="1"/>
  <c r="F70" i="1"/>
  <c r="F69" i="1"/>
  <c r="G68" i="1" s="1"/>
  <c r="I68" i="1" s="1"/>
  <c r="F67" i="1"/>
  <c r="F66" i="1"/>
  <c r="F65" i="1"/>
  <c r="F64" i="1"/>
  <c r="F63" i="1"/>
  <c r="F62" i="1"/>
  <c r="G58" i="1" s="1"/>
  <c r="I58" i="1" s="1"/>
  <c r="F61" i="1"/>
  <c r="F60" i="1"/>
  <c r="F59" i="1"/>
  <c r="F57" i="1"/>
  <c r="F56" i="1"/>
  <c r="F55" i="1"/>
  <c r="F54" i="1"/>
  <c r="F53" i="1"/>
  <c r="F52" i="1"/>
  <c r="F51" i="1"/>
  <c r="F50" i="1"/>
  <c r="F49" i="1"/>
  <c r="F48" i="1"/>
  <c r="F47" i="1"/>
  <c r="F46" i="1"/>
  <c r="F45" i="1"/>
  <c r="F43" i="1"/>
  <c r="F42" i="1"/>
  <c r="F41" i="1"/>
  <c r="F40" i="1"/>
  <c r="F39" i="1"/>
  <c r="F38" i="1"/>
  <c r="F37" i="1"/>
  <c r="G36" i="1" s="1"/>
  <c r="I36" i="1" s="1"/>
  <c r="F35" i="1"/>
  <c r="F34" i="1"/>
  <c r="F33" i="1"/>
  <c r="F32" i="1"/>
  <c r="F31" i="1"/>
  <c r="F30" i="1"/>
  <c r="F29" i="1"/>
  <c r="G28" i="1" s="1"/>
  <c r="I28" i="1" s="1"/>
  <c r="F27" i="1"/>
  <c r="F26" i="1"/>
  <c r="F25" i="1"/>
  <c r="F24" i="1"/>
  <c r="F23" i="1"/>
  <c r="F22" i="1"/>
  <c r="F21" i="1"/>
  <c r="F20" i="1"/>
  <c r="F19" i="1"/>
  <c r="F18" i="1"/>
  <c r="F16" i="1"/>
  <c r="G15" i="1"/>
  <c r="I15" i="1" s="1"/>
  <c r="F14" i="1"/>
  <c r="F13" i="1"/>
  <c r="F12" i="1"/>
  <c r="G11" i="1" s="1"/>
  <c r="G136" i="1" l="1"/>
  <c r="G104" i="1"/>
  <c r="G44" i="1"/>
  <c r="I44" i="1" s="1"/>
  <c r="G112" i="1"/>
  <c r="I112" i="1" s="1"/>
  <c r="G154" i="1"/>
  <c r="I154" i="1" s="1"/>
  <c r="G78" i="1"/>
  <c r="I78" i="1" s="1"/>
  <c r="I77" i="1" s="1"/>
  <c r="J77" i="1" s="1"/>
  <c r="G17" i="1"/>
  <c r="I17" i="1" s="1"/>
  <c r="G88" i="1"/>
  <c r="I88" i="1" s="1"/>
  <c r="I136" i="1"/>
  <c r="G126" i="1"/>
  <c r="I104" i="1"/>
  <c r="I103" i="1" s="1"/>
  <c r="J103" i="1" s="1"/>
  <c r="G103" i="1"/>
  <c r="I126" i="1"/>
  <c r="J126" i="1" s="1"/>
  <c r="I11" i="1"/>
  <c r="I10" i="1" s="1"/>
  <c r="J10" i="1" s="1"/>
  <c r="G10" i="1"/>
  <c r="I12" i="3"/>
  <c r="I11" i="3" s="1"/>
  <c r="I39" i="3" s="1"/>
  <c r="G40" i="3" s="1"/>
  <c r="G11" i="3"/>
  <c r="I151" i="1"/>
  <c r="I150" i="1" s="1"/>
  <c r="J150" i="1" s="1"/>
  <c r="I12" i="2"/>
  <c r="I11" i="2" s="1"/>
  <c r="I36" i="2" s="1"/>
  <c r="G11" i="2"/>
  <c r="I12" i="4"/>
  <c r="I11" i="4" s="1"/>
  <c r="I18" i="4" s="1"/>
  <c r="G77" i="1" l="1"/>
  <c r="G150" i="1"/>
  <c r="I38" i="2"/>
  <c r="I40" i="2" s="1"/>
  <c r="D5" i="5" s="1"/>
  <c r="J173" i="1"/>
  <c r="I42" i="3"/>
  <c r="D6" i="5" s="1"/>
  <c r="G42" i="3"/>
  <c r="I19" i="4"/>
  <c r="I21" i="4" s="1"/>
  <c r="D7" i="5" l="1"/>
  <c r="J22" i="4"/>
  <c r="G174" i="1"/>
  <c r="J174" i="1" s="1"/>
  <c r="J176" i="1" s="1"/>
  <c r="D4" i="5" s="1"/>
  <c r="D9" i="5"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Unknown Author</author>
  </authors>
  <commentList>
    <comment ref="B88" authorId="0" shapeId="0" xr:uid="{00000000-0006-0000-0000-000001000000}">
      <text>
        <r>
          <rPr>
            <sz val="10"/>
            <rFont val="Arial"/>
            <family val="2"/>
          </rPr>
          <t>Raul Enrique Hernández Pérez:
CAMBIAR COMPONENTES MONITOR FASE RELES ETC</t>
        </r>
      </text>
    </comment>
    <comment ref="B112" authorId="0" shapeId="0" xr:uid="{00000000-0006-0000-0000-000002000000}">
      <text>
        <r>
          <rPr>
            <sz val="10"/>
            <rFont val="Arial"/>
            <family val="2"/>
          </rPr>
          <t>Raul Enrique Hernández Pérez:
AUTOMATIZAR</t>
        </r>
      </text>
    </comment>
  </commentList>
</comments>
</file>

<file path=xl/sharedStrings.xml><?xml version="1.0" encoding="utf-8"?>
<sst xmlns="http://schemas.openxmlformats.org/spreadsheetml/2006/main" count="528" uniqueCount="151">
  <si>
    <t>MINISTERIO ADMINISTRATIVO DE LA PRESIDENCIA (MAPRE)</t>
  </si>
  <si>
    <t>PLANTILLA DE PRESUPUESTO DETALLADO  |  MAPRE-CCC-LPN-2026-0008</t>
  </si>
  <si>
    <t>LOTE 1 — DISTRITO NACIONAL</t>
  </si>
  <si>
    <t>INSTRUCCIÓN: Complete los campos de Precio Unitario (P.U.) para cada renglón del presente lote. Los totales se calcularán automáticamente. El total general debe coincidir con el monto declarado en el Formulario SNCC.F.033.</t>
  </si>
  <si>
    <t>No.</t>
  </si>
  <si>
    <t>DESCRIPCIÓN</t>
  </si>
  <si>
    <t>CANT</t>
  </si>
  <si>
    <t>UD</t>
  </si>
  <si>
    <t>P.U. (RD$)</t>
  </si>
  <si>
    <t>VALOR (RD$)</t>
  </si>
  <si>
    <t>SUBTOTAL (RD$)</t>
  </si>
  <si>
    <t>FRECUENCIA ANUAL</t>
  </si>
  <si>
    <t>COSTO ANUAL</t>
  </si>
  <si>
    <t>I</t>
  </si>
  <si>
    <t>MANTENIMIENTOS ELECTRICOS PALACIO NACIONAL</t>
  </si>
  <si>
    <t>A</t>
  </si>
  <si>
    <t xml:space="preserve">SECCIONADORA  </t>
  </si>
  <si>
    <t>Mano de Obra para la sustitución de componentes averiados. Suministro de componentes averiados. (Serán suministrados según se presente la necesidad)</t>
  </si>
  <si>
    <t>Inspección visual de todos los sistemas</t>
  </si>
  <si>
    <t>Entrega de reporte de inspección.</t>
  </si>
  <si>
    <t>A.1</t>
  </si>
  <si>
    <t>Remplazo Fusible 24kv 125A</t>
  </si>
  <si>
    <t>A.1.1</t>
  </si>
  <si>
    <t>Suministro y Remplazo Fusible 24kv 125A</t>
  </si>
  <si>
    <t>B</t>
  </si>
  <si>
    <t>GENERADOR CATERPILLAR 1135 KVA 480V. MANTENIMIENTO PREVENTIVO PLANTA ELECTRICA CAT 3508 _ ZAB000452</t>
  </si>
  <si>
    <t>1R-0756 / FILTER FUEL (FILTRO DE COMBUSTIBLE)</t>
  </si>
  <si>
    <t>FILTRO DE ACEITE 1R-1808 (FILTRO DE ACEITE DE MOTOR)</t>
  </si>
  <si>
    <t>FILTRO SEPARADOR 133-5673</t>
  </si>
  <si>
    <t>Filtro de aire primario8N6309</t>
  </si>
  <si>
    <t>Filtro de aire secundario 8N2556</t>
  </si>
  <si>
    <t>BASE DAY TANK FILTER FF246- (FILTRO DE COMBUSTIBLE. DAY TANK FILTER)</t>
  </si>
  <si>
    <t>CUB 15W-40 DEO P66 (CUBETA ACEITE 15W-40 PHILLIP 66 ENGINE OIL)</t>
  </si>
  <si>
    <t>CUB COOLANT SEGURITU EXTENDED LIFE 50/50% 1/5 (CUBETA DE COOLANT PARA COMPLETAR NIVELES)</t>
  </si>
  <si>
    <t>SONDEO DE RADIADOR PLANTA ELECTRICA (SONDEO DE RADIADOR. APLICACION ANTICORROSIVO. LIMPIEZA A PRESION)</t>
  </si>
  <si>
    <t>SERVICIO DE MANO DE OBRA MP4 (SERV. GENERADOR 800KW-1250KW CAMBIO DE ACEITE CAMBIO DE FILTROS DE ACEITE CAMBIO DE FILTROS DE COMBUSTIBLE, CAMBIO DE FILTROS SEPARADORES DE AGUA, LIMPIEZA EXTERIOR DE GENERADOR, AJUSTE DE CORREA, REVISION DE CONEXIONES Y CABLES, REVISION DE BATERIA, COMPLETAR NIVEL DE AGUA DE BATERIA (SI APLICA), PRUEBA EN VACIO, REVISION DE AUTOMATICO DE PLANTA, Y REVISION DE PROTECCIONES, SENSORES, RELAYS.</t>
  </si>
  <si>
    <t>D</t>
  </si>
  <si>
    <t>DIAGNOSTICO ESPECIALIZADO/ EVALUACION TRANSFORMADOR PAD-MOUNTED BT/MT (MANTENIMIENTO GENERAL TRANSFORMADOR PAD MOUNTED ABB 1500KVA</t>
  </si>
  <si>
    <t>DIAGNOSTICO ESPECIALIZADO/ EVALUACION TRANSFORMADOR PAD-MOUNTED BT/MT (Pruebas de aislamiento)</t>
  </si>
  <si>
    <t>DIAGNOSTICO ESPECIALIZADO/ EVALUACION TRANSFORMADOR PAD-MOUNTED BT/MT (Pruebas de relación de Transformación)</t>
  </si>
  <si>
    <t>DIAGNOSTICO ESPECIALIZADO/ EVALUACION TRANSFORMADOR PAD-MOUNTED BT/MT (Verificación de todos los puntos de conexión.)</t>
  </si>
  <si>
    <t>DIAGNOSTICO ESPECIALIZADO/ EVALUACION TRANSFORMADOR PAD-MOUNTED BT/MT (Verificación del estado de todos los sellos de goma)</t>
  </si>
  <si>
    <t>DIAGNOSTICO ESPECIALIZADO/ EVALUACION TRANSFORMADOR PAD-MOUNTED BT/MT (Verificación estructural del equipo)</t>
  </si>
  <si>
    <t>DIAGNOSTICO ESPECIALIZADO/ EVALUACION TRANSFORMADOR PAD-MOUNTED BT/MT (Toma de muestra de aceite Dieléctrico para prueba de ruptura dieléctrica.)</t>
  </si>
  <si>
    <t>DIAGNOSTICO ESPECIALIZADO/ EVALUACION TRANSFORMADOR PAD-MOUNTED BT/MT (Informe y recomendaciones de la evaluación realizada.)</t>
  </si>
  <si>
    <t>E</t>
  </si>
  <si>
    <t>DIAGNOSTICO ESPECIALIZADO/ EVALUACION TRANSFORMADOR PAD-MOUNTED BT/MT (MANTENIMIENTO GENERAL TRANSFORMADOR PAD MOUNTED ABB 750KVA</t>
  </si>
  <si>
    <t>F</t>
  </si>
  <si>
    <t>MANTENIMIENTO PREV. TRANSFER ELECTRICO 2500 A/TRIFASICO/208V</t>
  </si>
  <si>
    <t>MANTENIMIENTO PREV. TRANSFER ELECTRICO (Limpieza y reapriete de los componentes del ITA.)</t>
  </si>
  <si>
    <t>MANTENIMIENTO PREV. TRANSFER ELECTRICO (Suministro e instalación de conectores de compresión con su tornillería, para la entrada de energía Normal Breaker 1. Cambio de terminales y conectores .)</t>
  </si>
  <si>
    <t>MANTENIMIENTO PREV. TRANSFER ELECTRICO (Suministro e instalación de conectores de compresión con su tornillería, para la entrada de energía Normal Breaker 2. Cambio de terminales y conectores .)</t>
  </si>
  <si>
    <t>MANTENIMIENTO PREV. TRANSFER ELECTRICO (Suministro e instalación de conectores de compresión con su tornillería, para la entrada de energía Normal Breaker 3. Cambio de terminales y conectores .)</t>
  </si>
  <si>
    <t>MANTENIMIENTO PREV. TRANSFER ELECTRICO (Suministro e instalación de conectores de compresión con su tornillería para la salida de carga.)</t>
  </si>
  <si>
    <t>MANTENIMIENTO PREV. TRANSFER ELECTRICO (Suministro e instalación de sistema de control para su automatización.)</t>
  </si>
  <si>
    <t>MANTENIMIENTO PREV. TRANSFER ELECTRICO (Adecuación empalmes eléctricos.)</t>
  </si>
  <si>
    <t>MANTENIMIENTO PREV. TRANSFER ELECTRICO (Eliminación de los puntos calientes)</t>
  </si>
  <si>
    <t>MANTENIMIENTO PREV. TRANSFER ELECTRICO (Adaptación del transfer para que cumpla con las normas eléctricas vigentes.)</t>
  </si>
  <si>
    <t>MANTENIMIENTO PREV. TRANSFER ELECTRICO (Termografía previo y posterior al trabajo.)</t>
  </si>
  <si>
    <t>MANTENIMIENTO PREV. TRANSFER ELECTRICO (Prueba de aislamiento de breaker.)</t>
  </si>
  <si>
    <t>MANTENIMIENTO PREV. TRANSFER ELECTRICO (Limpieza de difusores de breaker.)</t>
  </si>
  <si>
    <t>MANTENIMIENTO PREV. TRANSFER ELECTRICO (Prueba de trip y cortocircuito en breaker.)</t>
  </si>
  <si>
    <t>G</t>
  </si>
  <si>
    <t>MANTENIMIENTO PREV. PANEL BOARD DISTRIBUCION</t>
  </si>
  <si>
    <t>MANTENIMIENTO PREV. PANEL BOARD (Limpieza y reapriete de los componentes del equipo.)</t>
  </si>
  <si>
    <t>MANTENIMIENTO PREV. PANEL BOARD (Suministro e instalación de conectores de compresión con su tornillería para la entrada de energía principal)</t>
  </si>
  <si>
    <t>MANTENIMIENTO PREV. PANEL BOARD (Suministro e instalación de conectores de compresión con su tornilleria para la salida hacia Panel área techo)</t>
  </si>
  <si>
    <t>MANTENIMIENTO PREV. PANEL BOARD (Cambio de terminales y conectores.)</t>
  </si>
  <si>
    <t>MANTENIMIENTO PREV. PANEL BOARD (Cambio de punteras de cables sobre calentados.)</t>
  </si>
  <si>
    <t>MANTENIMIENTO PREV. PANEL BOARD (Foto termográfica previo y posterior al trabajo.)</t>
  </si>
  <si>
    <t>MANTENIMIENTO PREV. PANEL BOARD (Prueba de aislamiento breakers)</t>
  </si>
  <si>
    <t>MANTENIMIENTO PREV. PANEL BOARD (Identificación de fases Prueba de cortocircuito breakers)</t>
  </si>
  <si>
    <t>MANTENIMIENTO PREV. PANEL BOARD (Limpieza de difusores breakers)</t>
  </si>
  <si>
    <t>H</t>
  </si>
  <si>
    <t xml:space="preserve">GENERADOR KOHLER 500 KW 208V. MANTENIMIENTO PREVENTIVO PLANTA ELECTRICA </t>
  </si>
  <si>
    <t>SERVICIO DE MANO DE OBRA MP4 (SERV. GENERADOR 500KW-565KW CAMBIO DE ACEITE CAMBIO DE FILTROS DE ACEITE CAMBIO DE FILTROS DE COMBUSTIBLE, CAMBIO DE FILTROS SEPARADORES DE AGUA, LIMPIEZA EXTERIOR DE GENERADOR, AJUSTE DE CORREA, REVISION DE CONEXIONES Y CABLES, REVISION DE BATERIA, COMPLETAR NIVEL DE AGUA DE BATERIA (SI APLICA), PRUEBA EN VACIO, REVISION DE AUTOMATICO DE PLANTA, Y REVISION DE PROTECCIONES, SENSORES, RELAYS.</t>
  </si>
  <si>
    <t>II</t>
  </si>
  <si>
    <t>GENERADOR EDIFICIO GUBERNAMENTAL BLOQUE D. MANTENIMIENTO PREVENTIVO PLANTA ELECTRICA 100KVA/208V/TRIFASICA MODELO 44.2 L6 C6/4</t>
  </si>
  <si>
    <t>FS19732-FUEL FILTER</t>
  </si>
  <si>
    <t>LF9009- LUBE FILTER</t>
  </si>
  <si>
    <t>A204631 - AIR FILTER PRIMARY</t>
  </si>
  <si>
    <t>A204632 - AIR FILTER SECUNDARY</t>
  </si>
  <si>
    <t>FF246 - DAY TANK FILTER</t>
  </si>
  <si>
    <t>CUB ACEITE W PHILIP ENGINE OIL</t>
  </si>
  <si>
    <t>GALON DESGRASANTE</t>
  </si>
  <si>
    <t>GALON COOOLANT 50/50 - VERDE</t>
  </si>
  <si>
    <t>SERVICIO DE MANO DE OBRA MP4 (SERV. GENERADOR 80KW-125KW CAMBIO DE ACEITE CAMBIO DE FILTROS DE ACEITE CAMBIO DE FILTROS DE COMBUSTIBLE, CAMBIO DE FILTROS SEPARADORES DE AGUA, LIMPIEZA EXTERIOR DE GENERADOR, AJUSTE DE CORREA, REVISION DE CONEXIONES Y CABLES, REVISION DE BATERIA, COMPLETAR NIVEL DE AGUA DE BATERIA (SI APLICA), PRUEBA EN VACIO, REVISION DE AUTOMATICO DE PLANTA, Y REVISION DE PROTECCIONES, SENSORES, RELAYS.</t>
  </si>
  <si>
    <t>MANTENIMIENTO PREV. TRANSFER ELECTRICO</t>
  </si>
  <si>
    <t>MANTENIMIENTO PREV. TRANSFER ELECTRICO (Suministro e instalación de conectores de compresion con su tornillería, para la entrada de energía Normal Breaker 1. Cambio de terminales y conectores .)</t>
  </si>
  <si>
    <t>MANTENIMIENTO PREV. TRANSFER ELECTRICO (Suministro e instalación de conectores de compresión con su tornilería para la salida de carga.)</t>
  </si>
  <si>
    <t>III</t>
  </si>
  <si>
    <t>MANTENIMIENTO ELECTRICO OFICINAS GUBERNAMENTALES BLOQUE A</t>
  </si>
  <si>
    <t xml:space="preserve">GENERADOR EDIFICIO GUBERNAMENTAL BLOQUE A. MANTENIMIENTO PREVENTIVO PLANTA ELECTRICA STAMFORD/208V/131KVA </t>
  </si>
  <si>
    <t>ACEITE DE MOTOR 15W40 API CK4</t>
  </si>
  <si>
    <t>FILTRO DE ACEITE DE MOTOR</t>
  </si>
  <si>
    <t>FILTRO DE COMBUSTIBLE PRIMARIO DE COMBUSTIBLE</t>
  </si>
  <si>
    <t>FILTRO DE COMBUSTIBLE SECUNDARIO DE COMBUSTIBLE</t>
  </si>
  <si>
    <t>FILTRO DE DAY TANK ENGRASE</t>
  </si>
  <si>
    <t>LIMPIEZA GENERAL DEL EQUIPO</t>
  </si>
  <si>
    <t>IV</t>
  </si>
  <si>
    <t>MANTENIMIENTO ELECTRICO OFICINAS CASA BLANCA</t>
  </si>
  <si>
    <t>GENERADOR CASA BLANCA MANTENIMIENTO PREVENTIVO PLANTA ELECTRICA OTTOMOTORES MODELO 6CTA8.3G2 MOTOR CUMMINS 159KW/208V</t>
  </si>
  <si>
    <t>FILTRO DE DAY TANK</t>
  </si>
  <si>
    <t>FILTRO DE AIRE</t>
  </si>
  <si>
    <t>V</t>
  </si>
  <si>
    <t xml:space="preserve">MANTENIMIENTO ELECTRICO ALMACEN DE SUMINISTRO </t>
  </si>
  <si>
    <t>GENERADOR MANTENIMIENTO PREVENTIVO PLANTA ELECTRICA 50 KVA EUROPA POWER MODELO EPG401M</t>
  </si>
  <si>
    <t>SUMINISTRO Y CAMBIO DE ACEITE DE MOTOR GRADO 15W40 (PREMIUM). SUMINISTRO Y CAMBIO DE FILTRO DE ACEITE.  SUMINISTRO Y CAMBIO DE FILTROS DE COMBUSTIBLE (PRIMARIO Y/O SECUNDARIO).</t>
  </si>
  <si>
    <t>PA</t>
  </si>
  <si>
    <t>INSPECCIÓN GENERAL: LIMPIEZA O SOPLADO DE FILTRO DE AIRE. VERIFICACIÓN DE NIVELES DE REFRIGERANTE Y ESTADO DE MANGUERAS. INSPECCIÓN DE BATERÍA (VOLTAJE Y LIMPIEZA DE BORNES). AJUSTE DE CONEXIONES ELÉCTRICAS EN EL PANEL DE CONTROL. PRUEBA DE FUNCIONAMIENTO EN VACÍO Y CON CARGA DISPONIBLE.</t>
  </si>
  <si>
    <t>VI</t>
  </si>
  <si>
    <t xml:space="preserve">MANTENIMIENTO CORRECTIVO </t>
  </si>
  <si>
    <t>MANTENIMIENTO CORRECTIVO PARA DIVERSAS FALLAS:
Falla en la Electroválvula de Parada / Bomba de Cebado (Problemas de encendido o apagado súbito por solenoide quemado o atascado).
Daño en el Alternador de Carga de Batería (Falla en la generación de corriente auxiliar que deja la batería descargada para el próximo arranque).
Ruptura o Fuga en Mangueras del Sistema de Enfriamiento (Degradación de mangueras y abrazaderas por vibración y calor, causando pérdida de refrigerante).
Contaminación del Tanque de Combustible por Sedimentos o Agua (Obstrucción de filtros y pérdida de potencia por acumulación de humedad y impurezas en el diésel).
Bloqueo o Falla Electrónica en el Módulo de Control Digital (Errores de lectura en parámetros del motor o fallo en la señal de arranque automático por picos de voltaje).</t>
  </si>
  <si>
    <t>ud</t>
  </si>
  <si>
    <t>X</t>
  </si>
  <si>
    <t>TOTAL GENERAL RD$</t>
  </si>
  <si>
    <t>SUBTOTAL</t>
  </si>
  <si>
    <t>ITBIS SERVICIO 18%</t>
  </si>
  <si>
    <t>TOTAL</t>
  </si>
  <si>
    <t>El oferente deberá firmar y sellar la presente plantilla en señal de aceptación de los precios ofertados.</t>
  </si>
  <si>
    <t>Nombre y Apellido del Representante Legal:</t>
  </si>
  <si>
    <t>Cargo:</t>
  </si>
  <si>
    <t>Fecha:</t>
  </si>
  <si>
    <t>Firma del Representante Legal:</t>
  </si>
  <si>
    <t>Sello de la Empresa:</t>
  </si>
  <si>
    <t>LOTE 2 — CASA PRESIDENCIAL SANTIAGO</t>
  </si>
  <si>
    <t xml:space="preserve">MANTENIMIENTO ELECTRICO CASA PRESIDENCIAL SANTIAGO </t>
  </si>
  <si>
    <t>GENERADOR MANTENIMIENTO PREVENTIVO PLANTA ELECTRICA SPECTRUM  MODEL 30DSG0 44KVA/208V</t>
  </si>
  <si>
    <t>IX</t>
  </si>
  <si>
    <t xml:space="preserve">COSTOS INDIRECTOS DE SERVICIOS </t>
  </si>
  <si>
    <t>ITBIS 18 %</t>
  </si>
  <si>
    <t>LOTE 3 — CASA JUAN DOLIÓ</t>
  </si>
  <si>
    <t>MANTENIMIENTO ELECTRICO CASA JUAN DOLIÓ</t>
  </si>
  <si>
    <t>GENERADOR GENMAC ALPHA RGU100PO 80 KW. MANTENIMIENTO PREVENTIVO PLANTA ELECTRICA</t>
  </si>
  <si>
    <t>FILTER FUEL PERKINS ECOPLUS (FILTRO DE COMBUSTIBLE)</t>
  </si>
  <si>
    <t>FILTRO DE ACEITE PERKINS 2654407 (FILTRO DE ACEITE DE MOTOR)</t>
  </si>
  <si>
    <t>Gls</t>
  </si>
  <si>
    <t>FILTRO SEPARADOR PERKINS 4415122</t>
  </si>
  <si>
    <t>FILTRO AIRE BALDWIN RS3544</t>
  </si>
  <si>
    <t>GL 15W-40 DEO P66 (CUBETA ACEITE 15W-40 PHILLIP 66 ENGINE OIL)</t>
  </si>
  <si>
    <t>GL COOLANT SEGURITU EXTENDED LIFE 50/50% 1/5 (CUBETA DE COOLANT PARA COMPLETAR NIVELES)</t>
  </si>
  <si>
    <t xml:space="preserve">ITBIS 18 % </t>
  </si>
  <si>
    <t>LOTE 4 — REMPLAZO CONTROL PANEL TRANSFER BLOQUE A</t>
  </si>
  <si>
    <t xml:space="preserve">Remplazo Control Panel Transfer Bloque A  </t>
  </si>
  <si>
    <t>Transfer Switch Automático 275A / 480V / 3F / 4H / 60HZ / Gabinete N1: suministro e instalación. Incluye materiales para instalación de potencia y sistema de encendido automático para generador 100KW. Norma: UL 1008 o equivalente. Tiempo máx. transferencia: 10 ciclos (167ms) conforme NFPA 110.</t>
  </si>
  <si>
    <t>Baterías planta eléctrica: suministro e instalación de 2 baterías plomo-ácido tipo AGM, 12V, mínimo 100Ah (C20). Incluye mantenedor de carga automático 10A mínimo y cable de goma 2 hilos No. 12.</t>
  </si>
  <si>
    <t>Medidor de energía 3CT 150A: clase de precisión Clase 1 (IEC 62053-21). Mide kWh, kVArh, FP, demanda máxima, voltaje y corriente por fase. Puerto USB/RS-485 Modbus RTU. Exportación directa a .xlsx.</t>
  </si>
  <si>
    <t>LOTE1</t>
  </si>
  <si>
    <t>LOTE2</t>
  </si>
  <si>
    <t>LOTE3</t>
  </si>
  <si>
    <t>LOTE4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</si>
</sst>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_-* #,##0.00\ _P_t_s_-;\-* #,##0.00\ _P_t_s_-;_-* \-??\ _P_t_s_-;_-@_-"/>
    <numFmt numFmtId="165" formatCode="_-* #,##0\ _P_t_s_-;\-* #,##0\ _P_t_s_-;_-* \-??\ _P_t_s_-;_-@_-"/>
    <numFmt numFmtId="166" formatCode="_(* #,##0.00_);_(* \(#,##0.00\);_(* \-??_);_(@_)"/>
    <numFmt numFmtId="167" formatCode="#,##0.000_);\(#,##0.000\)"/>
    <numFmt numFmtId="168" formatCode="_(\$* #,##0.00_);_(\$* \(#,##0.00\);_(\$* \-??_);_(@_)"/>
    <numFmt numFmtId="169" formatCode="_(&quot;RD$&quot;* #,##0.00_);_(&quot;RD$&quot;* \(#,##0.00\);_(&quot;RD$&quot;* \-??_);_(@_)"/>
    <numFmt numFmtId="170" formatCode="0.0%"/>
  </numFmts>
  <fonts count="35">
    <font>
      <sz val="11"/>
      <color theme="1"/>
      <name val="Calibri"/>
      <family val="2"/>
      <charset val="1"/>
    </font>
    <font>
      <sz val="10"/>
      <name val="Arial"/>
      <family val="2"/>
      <charset val="1"/>
    </font>
    <font>
      <sz val="12"/>
      <name val="Times New Roman"/>
      <family val="1"/>
      <charset val="1"/>
    </font>
    <font>
      <b/>
      <sz val="11"/>
      <color rgb="FFFFFFFF"/>
      <name val="Arial"/>
      <family val="2"/>
    </font>
    <font>
      <b/>
      <sz val="10"/>
      <color rgb="FFFFFFFF"/>
      <name val="Arial"/>
      <family val="2"/>
    </font>
    <font>
      <b/>
      <sz val="12"/>
      <name val="Calibri"/>
      <family val="2"/>
      <charset val="1"/>
    </font>
    <font>
      <b/>
      <sz val="10"/>
      <color rgb="FF1F4E79"/>
      <name val="Arial"/>
      <family val="2"/>
    </font>
    <font>
      <sz val="11"/>
      <name val="Calibri"/>
      <family val="2"/>
      <charset val="1"/>
    </font>
    <font>
      <i/>
      <sz val="9"/>
      <color rgb="FF555555"/>
      <name val="Arial"/>
      <family val="2"/>
    </font>
    <font>
      <sz val="12"/>
      <name val="Calibri"/>
      <family val="2"/>
      <charset val="1"/>
    </font>
    <font>
      <b/>
      <sz val="12"/>
      <color theme="8" tint="0.79989013336588644"/>
      <name val="Calibri"/>
      <family val="2"/>
      <charset val="1"/>
    </font>
    <font>
      <b/>
      <sz val="14"/>
      <color theme="0"/>
      <name val="Calibri"/>
      <family val="2"/>
      <charset val="1"/>
    </font>
    <font>
      <sz val="12"/>
      <color theme="0"/>
      <name val="Calibri"/>
      <family val="2"/>
      <charset val="1"/>
    </font>
    <font>
      <b/>
      <sz val="12"/>
      <color theme="0"/>
      <name val="Calibri"/>
      <family val="2"/>
      <charset val="1"/>
    </font>
    <font>
      <sz val="11"/>
      <color theme="0"/>
      <name val="Calibri"/>
      <family val="2"/>
      <charset val="1"/>
    </font>
    <font>
      <b/>
      <sz val="11"/>
      <color theme="1"/>
      <name val="Calibri"/>
      <family val="2"/>
      <charset val="1"/>
    </font>
    <font>
      <b/>
      <sz val="12"/>
      <color rgb="FF0070C0"/>
      <name val="Calibri"/>
      <family val="2"/>
      <charset val="1"/>
    </font>
    <font>
      <sz val="12"/>
      <color rgb="FF0070C0"/>
      <name val="Calibri"/>
      <family val="2"/>
      <charset val="1"/>
    </font>
    <font>
      <b/>
      <sz val="12"/>
      <color theme="8" tint="-0.499984740745262"/>
      <name val="Calibri"/>
      <family val="2"/>
      <charset val="1"/>
    </font>
    <font>
      <b/>
      <sz val="16"/>
      <color theme="0"/>
      <name val="Calibri"/>
      <family val="2"/>
      <charset val="1"/>
    </font>
    <font>
      <sz val="16"/>
      <color theme="0"/>
      <name val="Calibri"/>
      <family val="2"/>
      <charset val="1"/>
    </font>
    <font>
      <sz val="16"/>
      <color theme="1"/>
      <name val="Calibri"/>
      <family val="2"/>
      <charset val="1"/>
    </font>
    <font>
      <sz val="12"/>
      <color theme="1"/>
      <name val="Aptos"/>
      <family val="2"/>
      <charset val="1"/>
    </font>
    <font>
      <b/>
      <sz val="14"/>
      <color rgb="FF002060"/>
      <name val="Calibri"/>
      <family val="2"/>
      <charset val="1"/>
    </font>
    <font>
      <b/>
      <sz val="14"/>
      <name val="Calibri"/>
      <family val="2"/>
      <charset val="1"/>
    </font>
    <font>
      <b/>
      <sz val="14"/>
      <color theme="8" tint="-0.499984740745262"/>
      <name val="Calibri"/>
      <family val="2"/>
      <charset val="1"/>
    </font>
    <font>
      <sz val="14"/>
      <color theme="1"/>
      <name val="Calibri"/>
      <family val="2"/>
      <charset val="1"/>
    </font>
    <font>
      <sz val="14"/>
      <name val="Calibri"/>
      <family val="2"/>
      <charset val="1"/>
    </font>
    <font>
      <b/>
      <sz val="16"/>
      <color rgb="FF002060"/>
      <name val="Calibri"/>
      <family val="2"/>
      <charset val="1"/>
    </font>
    <font>
      <i/>
      <sz val="9"/>
      <color rgb="FF444444"/>
      <name val="Arial"/>
      <family val="2"/>
    </font>
    <font>
      <b/>
      <sz val="9"/>
      <color rgb="FF1F4E79"/>
      <name val="Arial"/>
      <family val="2"/>
    </font>
    <font>
      <sz val="10"/>
      <name val="Arial"/>
      <family val="2"/>
    </font>
    <font>
      <sz val="14"/>
      <color theme="0"/>
      <name val="Calibri"/>
      <family val="2"/>
      <charset val="1"/>
    </font>
    <font>
      <b/>
      <sz val="18"/>
      <color theme="0"/>
      <name val="Calibri"/>
      <family val="2"/>
      <charset val="1"/>
    </font>
    <font>
      <sz val="9"/>
      <color rgb="FF555555"/>
      <name val="Arial"/>
      <family val="2"/>
    </font>
  </fonts>
  <fills count="9">
    <fill>
      <patternFill patternType="none"/>
    </fill>
    <fill>
      <patternFill patternType="gray125"/>
    </fill>
    <fill>
      <patternFill patternType="solid">
        <fgColor rgb="FF1F4E79"/>
        <bgColor rgb="FF444444"/>
      </patternFill>
    </fill>
    <fill>
      <patternFill patternType="solid">
        <fgColor rgb="FF2E75B6"/>
        <bgColor rgb="FF0070C0"/>
      </patternFill>
    </fill>
    <fill>
      <patternFill patternType="solid">
        <fgColor theme="6" tint="-0.499984740745262"/>
        <bgColor rgb="FF555555"/>
      </patternFill>
    </fill>
    <fill>
      <patternFill patternType="solid">
        <fgColor theme="0"/>
        <bgColor rgb="FFF5F5F5"/>
      </patternFill>
    </fill>
    <fill>
      <patternFill patternType="solid">
        <fgColor theme="8"/>
        <bgColor rgb="FF969696"/>
      </patternFill>
    </fill>
    <fill>
      <patternFill patternType="solid">
        <fgColor rgb="FFDEEAF1"/>
        <bgColor rgb="FFDEEBF7"/>
      </patternFill>
    </fill>
    <fill>
      <patternFill patternType="solid">
        <fgColor rgb="FFF5F5F5"/>
        <bgColor rgb="FFFFFFFF"/>
      </patternFill>
    </fill>
  </fills>
  <borders count="19">
    <border>
      <left/>
      <right/>
      <top/>
      <bottom/>
      <diagonal/>
    </border>
    <border>
      <left style="medium">
        <color auto="1"/>
      </left>
      <right style="medium">
        <color auto="1"/>
      </right>
      <top style="medium">
        <color auto="1"/>
      </top>
      <bottom style="medium">
        <color auto="1"/>
      </bottom>
      <diagonal/>
    </border>
    <border>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medium">
        <color auto="1"/>
      </right>
      <top/>
      <bottom/>
      <diagonal/>
    </border>
    <border>
      <left/>
      <right style="thin">
        <color auto="1"/>
      </right>
      <top style="medium">
        <color auto="1"/>
      </top>
      <bottom/>
      <diagonal/>
    </border>
    <border>
      <left/>
      <right style="thin">
        <color auto="1"/>
      </right>
      <top/>
      <bottom/>
      <diagonal/>
    </border>
    <border>
      <left style="thin">
        <color auto="1"/>
      </left>
      <right style="thin">
        <color auto="1"/>
      </right>
      <top/>
      <bottom/>
      <diagonal/>
    </border>
    <border>
      <left style="thin">
        <color auto="1"/>
      </left>
      <right style="medium">
        <color auto="1"/>
      </right>
      <top/>
      <bottom/>
      <diagonal/>
    </border>
    <border>
      <left/>
      <right style="medium">
        <color auto="1"/>
      </right>
      <top/>
      <bottom/>
      <diagonal/>
    </border>
    <border>
      <left style="thin">
        <color auto="1"/>
      </left>
      <right/>
      <top/>
      <bottom/>
      <diagonal/>
    </border>
    <border>
      <left style="thin">
        <color auto="1"/>
      </left>
      <right style="thin">
        <color auto="1"/>
      </right>
      <top/>
      <bottom style="medium">
        <color auto="1"/>
      </bottom>
      <diagonal/>
    </border>
    <border>
      <left/>
      <right/>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right/>
      <top/>
      <bottom style="medium">
        <color rgb="FF333333"/>
      </bottom>
      <diagonal/>
    </border>
    <border>
      <left style="thin">
        <color rgb="FFCCCCCC"/>
      </left>
      <right/>
      <top style="thin">
        <color rgb="FFCCCCCC"/>
      </top>
      <bottom style="thin">
        <color rgb="FFCCCCCC"/>
      </bottom>
      <diagonal/>
    </border>
    <border>
      <left style="medium">
        <color auto="1"/>
      </left>
      <right style="thin">
        <color auto="1"/>
      </right>
      <top/>
      <bottom/>
      <diagonal/>
    </border>
  </borders>
  <cellStyleXfs count="4">
    <xf numFmtId="0" fontId="0" fillId="0" borderId="0"/>
    <xf numFmtId="164" fontId="1" fillId="0" borderId="0"/>
    <xf numFmtId="165" fontId="2" fillId="0" borderId="0"/>
    <xf numFmtId="0" fontId="1" fillId="0" borderId="0"/>
  </cellStyleXfs>
  <cellXfs count="164">
    <xf numFmtId="0" fontId="0" fillId="0" borderId="0" xfId="0"/>
    <xf numFmtId="0" fontId="0" fillId="0" borderId="0" xfId="0" applyAlignment="1"/>
    <xf numFmtId="0" fontId="0" fillId="0" borderId="0" xfId="0" applyAlignment="1">
      <alignment horizontal="center"/>
    </xf>
    <xf numFmtId="166" fontId="0" fillId="0" borderId="0" xfId="0" applyNumberFormat="1" applyAlignment="1">
      <alignment vertical="center"/>
    </xf>
    <xf numFmtId="168" fontId="0" fillId="0" borderId="0" xfId="0" applyNumberFormat="1" applyAlignment="1"/>
    <xf numFmtId="167" fontId="5" fillId="0" borderId="0" xfId="0" applyNumberFormat="1" applyFont="1" applyAlignment="1" applyProtection="1">
      <alignment horizontal="center" vertical="center" wrapText="1"/>
      <protection locked="0"/>
    </xf>
    <xf numFmtId="39" fontId="5" fillId="0" borderId="0" xfId="0" applyNumberFormat="1" applyFont="1" applyAlignment="1" applyProtection="1">
      <alignment horizontal="center" vertical="center" wrapText="1"/>
      <protection locked="0"/>
    </xf>
    <xf numFmtId="4" fontId="5" fillId="0" borderId="0" xfId="0" applyNumberFormat="1" applyFont="1" applyAlignment="1" applyProtection="1">
      <alignment horizontal="center" vertical="center" wrapText="1"/>
      <protection locked="0"/>
    </xf>
    <xf numFmtId="0" fontId="7" fillId="0" borderId="0" xfId="0" applyFont="1" applyAlignment="1">
      <alignment horizontal="center"/>
    </xf>
    <xf numFmtId="0" fontId="7" fillId="0" borderId="0" xfId="0" applyFont="1" applyAlignment="1"/>
    <xf numFmtId="166" fontId="7" fillId="0" borderId="0" xfId="0" applyNumberFormat="1" applyFont="1" applyAlignment="1">
      <alignment vertical="center"/>
    </xf>
    <xf numFmtId="168" fontId="7" fillId="0" borderId="0" xfId="0" applyNumberFormat="1" applyFont="1" applyAlignment="1"/>
    <xf numFmtId="2" fontId="5" fillId="0" borderId="0" xfId="0" applyNumberFormat="1" applyFont="1" applyAlignment="1" applyProtection="1">
      <alignment horizontal="left" vertical="center" wrapText="1"/>
      <protection locked="0"/>
    </xf>
    <xf numFmtId="49" fontId="9" fillId="0" borderId="0" xfId="0" applyNumberFormat="1" applyFont="1" applyAlignment="1" applyProtection="1">
      <alignment vertical="center" wrapText="1"/>
      <protection locked="0"/>
    </xf>
    <xf numFmtId="4" fontId="9" fillId="0" borderId="0" xfId="0" applyNumberFormat="1" applyFont="1" applyAlignment="1" applyProtection="1">
      <alignment horizontal="center" vertical="center" wrapText="1"/>
      <protection locked="0"/>
    </xf>
    <xf numFmtId="169" fontId="9" fillId="0" borderId="0" xfId="0" applyNumberFormat="1" applyFont="1" applyAlignment="1" applyProtection="1">
      <alignment horizontal="center" vertical="center" wrapText="1"/>
      <protection locked="0"/>
    </xf>
    <xf numFmtId="39" fontId="9" fillId="0" borderId="0" xfId="0" applyNumberFormat="1" applyFont="1" applyAlignment="1" applyProtection="1">
      <alignment horizontal="center" vertical="center" wrapText="1"/>
      <protection locked="0"/>
    </xf>
    <xf numFmtId="2" fontId="10" fillId="2" borderId="1" xfId="0" applyNumberFormat="1" applyFont="1" applyFill="1" applyBorder="1" applyAlignment="1" applyProtection="1">
      <alignment horizontal="center" vertical="center" wrapText="1"/>
      <protection locked="0"/>
    </xf>
    <xf numFmtId="49" fontId="10" fillId="2" borderId="2" xfId="0" applyNumberFormat="1" applyFont="1" applyFill="1" applyBorder="1" applyAlignment="1" applyProtection="1">
      <alignment horizontal="center" vertical="center" wrapText="1"/>
      <protection locked="0"/>
    </xf>
    <xf numFmtId="4" fontId="10" fillId="2" borderId="3" xfId="0" applyNumberFormat="1" applyFont="1" applyFill="1" applyBorder="1" applyAlignment="1" applyProtection="1">
      <alignment horizontal="center" vertical="center" wrapText="1"/>
      <protection locked="0"/>
    </xf>
    <xf numFmtId="169" fontId="10" fillId="2" borderId="3" xfId="0" applyNumberFormat="1" applyFont="1" applyFill="1" applyBorder="1" applyAlignment="1" applyProtection="1">
      <alignment horizontal="center" vertical="center" wrapText="1"/>
      <protection locked="0"/>
    </xf>
    <xf numFmtId="39" fontId="10" fillId="2" borderId="3" xfId="0" applyNumberFormat="1" applyFont="1" applyFill="1" applyBorder="1" applyAlignment="1" applyProtection="1">
      <alignment horizontal="center" vertical="center" wrapText="1"/>
      <protection locked="0"/>
    </xf>
    <xf numFmtId="4" fontId="10" fillId="2" borderId="4" xfId="0" applyNumberFormat="1" applyFont="1" applyFill="1" applyBorder="1" applyAlignment="1" applyProtection="1">
      <alignment horizontal="center" vertical="center" wrapText="1"/>
      <protection locked="0"/>
    </xf>
    <xf numFmtId="2" fontId="5" fillId="0" borderId="5" xfId="0" applyNumberFormat="1" applyFont="1" applyBorder="1" applyAlignment="1" applyProtection="1">
      <alignment horizontal="center" vertical="center" wrapText="1"/>
      <protection locked="0"/>
    </xf>
    <xf numFmtId="49" fontId="5" fillId="0" borderId="6" xfId="0" applyNumberFormat="1" applyFont="1" applyBorder="1" applyAlignment="1" applyProtection="1">
      <alignment horizontal="center" vertical="center" wrapText="1"/>
      <protection locked="0"/>
    </xf>
    <xf numFmtId="4" fontId="5" fillId="0" borderId="7" xfId="0" applyNumberFormat="1" applyFont="1" applyBorder="1" applyAlignment="1" applyProtection="1">
      <alignment horizontal="center" vertical="center" wrapText="1"/>
      <protection locked="0"/>
    </xf>
    <xf numFmtId="4" fontId="5" fillId="0" borderId="8" xfId="0" applyNumberFormat="1" applyFont="1" applyBorder="1" applyAlignment="1" applyProtection="1">
      <alignment horizontal="center" vertical="center" wrapText="1"/>
      <protection locked="0"/>
    </xf>
    <xf numFmtId="169" fontId="5" fillId="0" borderId="8" xfId="0" applyNumberFormat="1" applyFont="1" applyBorder="1" applyAlignment="1" applyProtection="1">
      <alignment horizontal="center" vertical="center" wrapText="1"/>
      <protection locked="0"/>
    </xf>
    <xf numFmtId="39" fontId="5" fillId="0" borderId="8" xfId="0" applyNumberFormat="1" applyFont="1" applyBorder="1" applyAlignment="1" applyProtection="1">
      <alignment horizontal="center" vertical="center" wrapText="1"/>
      <protection locked="0"/>
    </xf>
    <xf numFmtId="4" fontId="5" fillId="0" borderId="9" xfId="0" applyNumberFormat="1" applyFont="1" applyBorder="1" applyAlignment="1" applyProtection="1">
      <alignment horizontal="center" vertical="center" wrapText="1"/>
      <protection locked="0"/>
    </xf>
    <xf numFmtId="0" fontId="0" fillId="0" borderId="10" xfId="0" applyBorder="1" applyAlignment="1">
      <alignment horizontal="center"/>
    </xf>
    <xf numFmtId="0" fontId="0" fillId="0" borderId="10" xfId="0" applyBorder="1" applyAlignment="1"/>
    <xf numFmtId="1" fontId="11" fillId="4" borderId="5" xfId="0" applyNumberFormat="1" applyFont="1" applyFill="1" applyBorder="1" applyAlignment="1" applyProtection="1">
      <alignment horizontal="center" vertical="center" wrapText="1"/>
      <protection locked="0"/>
    </xf>
    <xf numFmtId="49" fontId="11" fillId="4" borderId="7" xfId="0" applyNumberFormat="1" applyFont="1" applyFill="1" applyBorder="1" applyAlignment="1" applyProtection="1">
      <alignment horizontal="left" vertical="center" wrapText="1"/>
      <protection locked="0"/>
    </xf>
    <xf numFmtId="4" fontId="12" fillId="4" borderId="7" xfId="0" applyNumberFormat="1" applyFont="1" applyFill="1" applyBorder="1" applyAlignment="1" applyProtection="1">
      <alignment horizontal="center" vertical="center" wrapText="1"/>
      <protection locked="0"/>
    </xf>
    <xf numFmtId="4" fontId="13" fillId="4" borderId="8" xfId="0" applyNumberFormat="1" applyFont="1" applyFill="1" applyBorder="1" applyAlignment="1" applyProtection="1">
      <alignment horizontal="center" vertical="center" wrapText="1"/>
      <protection locked="0"/>
    </xf>
    <xf numFmtId="169" fontId="13" fillId="4" borderId="8" xfId="0" applyNumberFormat="1" applyFont="1" applyFill="1" applyBorder="1" applyAlignment="1" applyProtection="1">
      <alignment horizontal="center" vertical="center" wrapText="1"/>
      <protection locked="0"/>
    </xf>
    <xf numFmtId="39" fontId="13" fillId="4" borderId="8" xfId="0" applyNumberFormat="1" applyFont="1" applyFill="1" applyBorder="1" applyAlignment="1" applyProtection="1">
      <alignment horizontal="center" vertical="center" wrapText="1"/>
      <protection locked="0"/>
    </xf>
    <xf numFmtId="169" fontId="11" fillId="4" borderId="9" xfId="0" applyNumberFormat="1" applyFont="1" applyFill="1" applyBorder="1" applyAlignment="1" applyProtection="1">
      <alignment horizontal="center" vertical="center" wrapText="1"/>
      <protection locked="0"/>
    </xf>
    <xf numFmtId="0" fontId="14" fillId="4" borderId="10" xfId="0" applyFont="1" applyFill="1" applyBorder="1" applyAlignment="1">
      <alignment horizontal="center"/>
    </xf>
    <xf numFmtId="0" fontId="15" fillId="0" borderId="0" xfId="0" applyFont="1" applyAlignment="1"/>
    <xf numFmtId="1" fontId="16" fillId="0" borderId="5" xfId="0" applyNumberFormat="1" applyFont="1" applyBorder="1" applyAlignment="1" applyProtection="1">
      <alignment horizontal="center" vertical="center" wrapText="1"/>
      <protection locked="0"/>
    </xf>
    <xf numFmtId="49" fontId="16" fillId="0" borderId="7" xfId="0" applyNumberFormat="1" applyFont="1" applyBorder="1" applyAlignment="1" applyProtection="1">
      <alignment horizontal="left" vertical="center" wrapText="1"/>
      <protection locked="0"/>
    </xf>
    <xf numFmtId="4" fontId="17" fillId="0" borderId="7" xfId="0" applyNumberFormat="1" applyFont="1" applyBorder="1" applyAlignment="1" applyProtection="1">
      <alignment horizontal="center" vertical="center" wrapText="1"/>
      <protection locked="0"/>
    </xf>
    <xf numFmtId="39" fontId="17" fillId="0" borderId="8" xfId="0" applyNumberFormat="1" applyFont="1" applyBorder="1" applyAlignment="1" applyProtection="1">
      <alignment horizontal="center" vertical="center" wrapText="1"/>
      <protection locked="0"/>
    </xf>
    <xf numFmtId="4" fontId="17" fillId="0" borderId="8" xfId="0" applyNumberFormat="1" applyFont="1" applyBorder="1" applyAlignment="1" applyProtection="1">
      <alignment horizontal="center" vertical="center" wrapText="1"/>
      <protection locked="0"/>
    </xf>
    <xf numFmtId="4" fontId="16" fillId="0" borderId="9" xfId="0" applyNumberFormat="1" applyFont="1" applyBorder="1" applyAlignment="1" applyProtection="1">
      <alignment horizontal="center" vertical="center" wrapText="1"/>
      <protection locked="0"/>
    </xf>
    <xf numFmtId="4" fontId="16" fillId="0" borderId="10" xfId="0" applyNumberFormat="1" applyFont="1" applyBorder="1" applyAlignment="1" applyProtection="1">
      <alignment horizontal="center" vertical="center" wrapText="1"/>
      <protection locked="0"/>
    </xf>
    <xf numFmtId="1" fontId="9" fillId="0" borderId="5" xfId="0" applyNumberFormat="1" applyFont="1" applyBorder="1" applyAlignment="1" applyProtection="1">
      <alignment horizontal="center" vertical="center" wrapText="1"/>
      <protection locked="0"/>
    </xf>
    <xf numFmtId="49" fontId="9" fillId="0" borderId="7" xfId="0" applyNumberFormat="1" applyFont="1" applyBorder="1" applyAlignment="1" applyProtection="1">
      <alignment horizontal="left" vertical="center" wrapText="1"/>
      <protection locked="0"/>
    </xf>
    <xf numFmtId="4" fontId="9" fillId="0" borderId="7" xfId="0" applyNumberFormat="1" applyFont="1" applyBorder="1" applyAlignment="1" applyProtection="1">
      <alignment horizontal="center" vertical="center" wrapText="1"/>
      <protection locked="0"/>
    </xf>
    <xf numFmtId="39" fontId="9" fillId="0" borderId="8" xfId="0" applyNumberFormat="1" applyFont="1" applyBorder="1" applyAlignment="1" applyProtection="1">
      <alignment horizontal="center" vertical="center" wrapText="1"/>
      <protection locked="0"/>
    </xf>
    <xf numFmtId="4" fontId="9" fillId="0" borderId="8" xfId="0" applyNumberFormat="1" applyFont="1" applyBorder="1" applyAlignment="1" applyProtection="1">
      <alignment horizontal="center" vertical="center" wrapText="1"/>
      <protection locked="0"/>
    </xf>
    <xf numFmtId="4" fontId="18" fillId="0" borderId="10" xfId="0" applyNumberFormat="1" applyFont="1" applyBorder="1" applyAlignment="1" applyProtection="1">
      <alignment horizontal="center" vertical="center" wrapText="1"/>
      <protection locked="0"/>
    </xf>
    <xf numFmtId="4" fontId="9" fillId="0" borderId="10" xfId="0" applyNumberFormat="1" applyFont="1" applyBorder="1" applyAlignment="1" applyProtection="1">
      <alignment horizontal="center" vertical="center" wrapText="1"/>
      <protection locked="0"/>
    </xf>
    <xf numFmtId="4" fontId="18" fillId="0" borderId="9" xfId="0" applyNumberFormat="1" applyFont="1" applyBorder="1" applyAlignment="1" applyProtection="1">
      <alignment horizontal="center" vertical="center" wrapText="1"/>
      <protection locked="0"/>
    </xf>
    <xf numFmtId="4" fontId="16" fillId="0" borderId="7" xfId="0" applyNumberFormat="1" applyFont="1" applyBorder="1" applyAlignment="1" applyProtection="1">
      <alignment horizontal="center" vertical="center" wrapText="1"/>
      <protection locked="0"/>
    </xf>
    <xf numFmtId="39" fontId="16" fillId="0" borderId="8" xfId="0" applyNumberFormat="1" applyFont="1" applyBorder="1" applyAlignment="1" applyProtection="1">
      <alignment horizontal="center" vertical="center" wrapText="1"/>
      <protection locked="0"/>
    </xf>
    <xf numFmtId="4" fontId="16" fillId="0" borderId="8" xfId="0" applyNumberFormat="1" applyFont="1" applyBorder="1" applyAlignment="1" applyProtection="1">
      <alignment horizontal="center" vertical="center" wrapText="1"/>
      <protection locked="0"/>
    </xf>
    <xf numFmtId="1" fontId="19" fillId="4" borderId="5" xfId="0" applyNumberFormat="1" applyFont="1" applyFill="1" applyBorder="1" applyAlignment="1" applyProtection="1">
      <alignment horizontal="center" vertical="center" wrapText="1"/>
      <protection locked="0"/>
    </xf>
    <xf numFmtId="49" fontId="19" fillId="4" borderId="7" xfId="0" applyNumberFormat="1" applyFont="1" applyFill="1" applyBorder="1" applyAlignment="1" applyProtection="1">
      <alignment horizontal="left" vertical="center" wrapText="1"/>
      <protection locked="0"/>
    </xf>
    <xf numFmtId="4" fontId="20" fillId="4" borderId="7" xfId="0" applyNumberFormat="1" applyFont="1" applyFill="1" applyBorder="1" applyAlignment="1" applyProtection="1">
      <alignment horizontal="center" vertical="center" wrapText="1"/>
      <protection locked="0"/>
    </xf>
    <xf numFmtId="4" fontId="19" fillId="4" borderId="8" xfId="0" applyNumberFormat="1" applyFont="1" applyFill="1" applyBorder="1" applyAlignment="1" applyProtection="1">
      <alignment horizontal="center" vertical="center" wrapText="1"/>
      <protection locked="0"/>
    </xf>
    <xf numFmtId="169" fontId="19" fillId="4" borderId="8" xfId="0" applyNumberFormat="1" applyFont="1" applyFill="1" applyBorder="1" applyAlignment="1" applyProtection="1">
      <alignment horizontal="center" vertical="center" wrapText="1"/>
      <protection locked="0"/>
    </xf>
    <xf numFmtId="39" fontId="19" fillId="4" borderId="8" xfId="0" applyNumberFormat="1" applyFont="1" applyFill="1" applyBorder="1" applyAlignment="1" applyProtection="1">
      <alignment horizontal="center" vertical="center" wrapText="1"/>
      <protection locked="0"/>
    </xf>
    <xf numFmtId="169" fontId="19" fillId="4" borderId="9" xfId="0" applyNumberFormat="1" applyFont="1" applyFill="1" applyBorder="1" applyAlignment="1" applyProtection="1">
      <alignment horizontal="center" vertical="center" wrapText="1"/>
      <protection locked="0"/>
    </xf>
    <xf numFmtId="0" fontId="20" fillId="4" borderId="10" xfId="0" applyFont="1" applyFill="1" applyBorder="1" applyAlignment="1">
      <alignment horizontal="center"/>
    </xf>
    <xf numFmtId="166" fontId="21" fillId="0" borderId="0" xfId="0" applyNumberFormat="1" applyFont="1" applyAlignment="1">
      <alignment vertical="center"/>
    </xf>
    <xf numFmtId="0" fontId="21" fillId="0" borderId="0" xfId="0" applyFont="1" applyAlignment="1"/>
    <xf numFmtId="49" fontId="9" fillId="0" borderId="0" xfId="0" applyNumberFormat="1" applyFont="1" applyAlignment="1" applyProtection="1">
      <alignment horizontal="left" vertical="center" wrapText="1"/>
      <protection locked="0"/>
    </xf>
    <xf numFmtId="4" fontId="5" fillId="0" borderId="10" xfId="0" applyNumberFormat="1" applyFont="1" applyBorder="1" applyAlignment="1" applyProtection="1">
      <alignment horizontal="center" vertical="center" wrapText="1"/>
      <protection locked="0"/>
    </xf>
    <xf numFmtId="166" fontId="0" fillId="0" borderId="0" xfId="0" applyNumberFormat="1" applyAlignment="1"/>
    <xf numFmtId="1" fontId="16" fillId="5" borderId="5" xfId="0" applyNumberFormat="1" applyFont="1" applyFill="1" applyBorder="1" applyAlignment="1" applyProtection="1">
      <alignment horizontal="center" vertical="center" wrapText="1"/>
      <protection locked="0"/>
    </xf>
    <xf numFmtId="49" fontId="16" fillId="0" borderId="0" xfId="0" applyNumberFormat="1" applyFont="1" applyAlignment="1" applyProtection="1">
      <alignment horizontal="left" vertical="center" wrapText="1"/>
      <protection locked="0"/>
    </xf>
    <xf numFmtId="0" fontId="22" fillId="0" borderId="0" xfId="0" applyFont="1" applyAlignment="1">
      <alignment vertical="center" wrapText="1"/>
    </xf>
    <xf numFmtId="2" fontId="5" fillId="0" borderId="5" xfId="0" applyNumberFormat="1" applyFont="1" applyBorder="1" applyAlignment="1">
      <alignment horizontal="center" vertical="center" wrapText="1"/>
    </xf>
    <xf numFmtId="49" fontId="9" fillId="0" borderId="7" xfId="0" applyNumberFormat="1" applyFont="1" applyBorder="1" applyAlignment="1" applyProtection="1">
      <alignment vertical="center" wrapText="1"/>
      <protection locked="0"/>
    </xf>
    <xf numFmtId="170" fontId="9" fillId="0" borderId="11" xfId="0" applyNumberFormat="1" applyFont="1" applyBorder="1" applyAlignment="1">
      <alignment horizontal="center" vertical="center" wrapText="1"/>
    </xf>
    <xf numFmtId="4" fontId="9" fillId="0" borderId="12" xfId="0" applyNumberFormat="1" applyFont="1" applyBorder="1" applyAlignment="1">
      <alignment horizontal="center" vertical="center" wrapText="1"/>
    </xf>
    <xf numFmtId="4" fontId="9" fillId="0" borderId="7" xfId="0" applyNumberFormat="1" applyFont="1" applyBorder="1" applyAlignment="1">
      <alignment horizontal="center" vertical="center" wrapText="1"/>
    </xf>
    <xf numFmtId="4" fontId="9" fillId="0" borderId="8" xfId="0" applyNumberFormat="1" applyFont="1" applyBorder="1" applyAlignment="1">
      <alignment horizontal="center" vertical="center" wrapText="1"/>
    </xf>
    <xf numFmtId="4" fontId="9" fillId="0" borderId="9" xfId="0" applyNumberFormat="1" applyFont="1" applyBorder="1" applyAlignment="1">
      <alignment horizontal="center" vertical="center" wrapText="1"/>
    </xf>
    <xf numFmtId="0" fontId="7" fillId="0" borderId="10" xfId="0" applyFont="1" applyBorder="1" applyAlignment="1"/>
    <xf numFmtId="170" fontId="9" fillId="0" borderId="0" xfId="0" applyNumberFormat="1" applyFont="1" applyAlignment="1">
      <alignment horizontal="center" vertical="center" wrapText="1"/>
    </xf>
    <xf numFmtId="4" fontId="9" fillId="0" borderId="13" xfId="0" applyNumberFormat="1" applyFont="1" applyBorder="1" applyAlignment="1">
      <alignment horizontal="center" vertical="center" wrapText="1"/>
    </xf>
    <xf numFmtId="4" fontId="9" fillId="0" borderId="0" xfId="0" applyNumberFormat="1" applyFont="1" applyAlignment="1">
      <alignment horizontal="center" vertical="center" wrapText="1"/>
    </xf>
    <xf numFmtId="4" fontId="9" fillId="0" borderId="10" xfId="0" applyNumberFormat="1" applyFont="1" applyBorder="1" applyAlignment="1">
      <alignment horizontal="center" vertical="center" wrapText="1"/>
    </xf>
    <xf numFmtId="1" fontId="23" fillId="6" borderId="1" xfId="0" applyNumberFormat="1" applyFont="1" applyFill="1" applyBorder="1" applyAlignment="1" applyProtection="1">
      <alignment horizontal="center" vertical="center" wrapText="1"/>
      <protection locked="0"/>
    </xf>
    <xf numFmtId="4" fontId="23" fillId="6" borderId="14" xfId="0" applyNumberFormat="1" applyFont="1" applyFill="1" applyBorder="1" applyAlignment="1">
      <alignment horizontal="left" vertical="center" wrapText="1"/>
    </xf>
    <xf numFmtId="4" fontId="23" fillId="6" borderId="14" xfId="0" applyNumberFormat="1" applyFont="1" applyFill="1" applyBorder="1" applyAlignment="1">
      <alignment horizontal="center" vertical="center" wrapText="1"/>
    </xf>
    <xf numFmtId="169" fontId="23" fillId="6" borderId="15" xfId="0" applyNumberFormat="1" applyFont="1" applyFill="1" applyBorder="1" applyAlignment="1" applyProtection="1">
      <alignment horizontal="center" vertical="center" wrapText="1"/>
      <protection locked="0"/>
    </xf>
    <xf numFmtId="4" fontId="23" fillId="6" borderId="15" xfId="0" applyNumberFormat="1" applyFont="1" applyFill="1" applyBorder="1" applyAlignment="1">
      <alignment horizontal="center" vertical="center" wrapText="1"/>
    </xf>
    <xf numFmtId="4" fontId="24" fillId="0" borderId="9" xfId="0" applyNumberFormat="1" applyFont="1" applyBorder="1" applyAlignment="1" applyProtection="1">
      <alignment horizontal="center" vertical="center" wrapText="1"/>
      <protection locked="0"/>
    </xf>
    <xf numFmtId="4" fontId="25" fillId="0" borderId="10" xfId="0" applyNumberFormat="1" applyFont="1" applyBorder="1" applyAlignment="1" applyProtection="1">
      <alignment horizontal="center" vertical="center" wrapText="1"/>
      <protection locked="0"/>
    </xf>
    <xf numFmtId="0" fontId="26" fillId="0" borderId="0" xfId="0" applyFont="1" applyAlignment="1">
      <alignment horizontal="center"/>
    </xf>
    <xf numFmtId="4" fontId="27" fillId="0" borderId="10" xfId="0" applyNumberFormat="1" applyFont="1" applyBorder="1" applyAlignment="1" applyProtection="1">
      <alignment horizontal="center" vertical="center" wrapText="1"/>
      <protection locked="0"/>
    </xf>
    <xf numFmtId="1" fontId="23" fillId="6" borderId="0" xfId="0" applyNumberFormat="1" applyFont="1" applyFill="1" applyAlignment="1" applyProtection="1">
      <alignment horizontal="center" vertical="center" wrapText="1"/>
      <protection locked="0"/>
    </xf>
    <xf numFmtId="4" fontId="23" fillId="6" borderId="0" xfId="0" applyNumberFormat="1" applyFont="1" applyFill="1" applyAlignment="1">
      <alignment horizontal="left" vertical="center" wrapText="1"/>
    </xf>
    <xf numFmtId="4" fontId="23" fillId="6" borderId="0" xfId="0" applyNumberFormat="1" applyFont="1" applyFill="1" applyAlignment="1">
      <alignment horizontal="center" vertical="center" wrapText="1"/>
    </xf>
    <xf numFmtId="169" fontId="23" fillId="6" borderId="0" xfId="0" applyNumberFormat="1" applyFont="1" applyFill="1" applyAlignment="1" applyProtection="1">
      <alignment horizontal="center" vertical="center" wrapText="1"/>
      <protection locked="0"/>
    </xf>
    <xf numFmtId="4" fontId="28" fillId="6" borderId="0" xfId="0" applyNumberFormat="1" applyFont="1" applyFill="1" applyAlignment="1">
      <alignment horizontal="center" vertical="center" wrapText="1"/>
    </xf>
    <xf numFmtId="169" fontId="28" fillId="6" borderId="0" xfId="0" applyNumberFormat="1" applyFont="1" applyFill="1" applyAlignment="1" applyProtection="1">
      <alignment horizontal="center" vertical="center" wrapText="1"/>
      <protection locked="0"/>
    </xf>
    <xf numFmtId="2" fontId="5" fillId="0" borderId="0" xfId="0" applyNumberFormat="1" applyFont="1" applyAlignment="1">
      <alignment horizontal="left" vertical="center"/>
    </xf>
    <xf numFmtId="49" fontId="5" fillId="0" borderId="0" xfId="0" applyNumberFormat="1" applyFont="1" applyAlignment="1">
      <alignment horizontal="left" vertical="center"/>
    </xf>
    <xf numFmtId="4" fontId="5" fillId="0" borderId="0" xfId="0" applyNumberFormat="1" applyFont="1" applyAlignment="1">
      <alignment horizontal="center" vertical="center" wrapText="1"/>
    </xf>
    <xf numFmtId="167" fontId="9" fillId="0" borderId="0" xfId="0" applyNumberFormat="1" applyFont="1" applyAlignment="1">
      <alignment horizontal="left" vertical="center" wrapText="1"/>
    </xf>
    <xf numFmtId="0" fontId="0" fillId="0" borderId="0" xfId="0" applyAlignment="1">
      <alignment vertical="center"/>
    </xf>
    <xf numFmtId="167" fontId="9" fillId="0" borderId="0" xfId="0" applyNumberFormat="1" applyFont="1" applyAlignment="1">
      <alignment vertical="center" wrapText="1"/>
    </xf>
    <xf numFmtId="0" fontId="9" fillId="0" borderId="0" xfId="0" applyFont="1" applyAlignment="1">
      <alignment horizontal="left" vertical="center" wrapText="1"/>
    </xf>
    <xf numFmtId="0" fontId="0" fillId="0" borderId="0" xfId="0" applyAlignment="1">
      <alignment horizontal="center" vertical="center"/>
    </xf>
    <xf numFmtId="167" fontId="30" fillId="0" borderId="0" xfId="0" applyNumberFormat="1" applyFont="1" applyAlignment="1">
      <alignment horizontal="left" vertical="center"/>
    </xf>
    <xf numFmtId="0" fontId="30" fillId="0" borderId="0" xfId="0" applyFont="1" applyAlignment="1">
      <alignment horizontal="left" vertical="center"/>
    </xf>
    <xf numFmtId="2" fontId="9" fillId="0" borderId="0" xfId="0" applyNumberFormat="1" applyFont="1" applyAlignment="1">
      <alignment vertical="center" wrapText="1"/>
    </xf>
    <xf numFmtId="49" fontId="9" fillId="0" borderId="0" xfId="0" applyNumberFormat="1" applyFont="1" applyAlignment="1">
      <alignment vertical="center" wrapText="1"/>
    </xf>
    <xf numFmtId="167" fontId="9" fillId="0" borderId="0" xfId="0" applyNumberFormat="1" applyFont="1" applyAlignment="1">
      <alignment horizontal="center" vertical="center" wrapText="1"/>
    </xf>
    <xf numFmtId="166" fontId="9" fillId="0" borderId="0" xfId="0" applyNumberFormat="1" applyFont="1" applyAlignment="1">
      <alignment vertical="center" wrapText="1"/>
    </xf>
    <xf numFmtId="0" fontId="9" fillId="0" borderId="0" xfId="0" applyFont="1" applyAlignment="1">
      <alignment horizontal="center" vertical="center"/>
    </xf>
    <xf numFmtId="0" fontId="9" fillId="0" borderId="0" xfId="0" applyFont="1" applyAlignment="1">
      <alignment vertical="center"/>
    </xf>
    <xf numFmtId="0" fontId="5" fillId="0" borderId="0" xfId="0" applyFont="1" applyAlignment="1">
      <alignment horizontal="center" vertical="center"/>
    </xf>
    <xf numFmtId="0" fontId="5" fillId="0" borderId="0" xfId="0" applyFont="1" applyAlignment="1">
      <alignment vertical="center"/>
    </xf>
    <xf numFmtId="0" fontId="5" fillId="0" borderId="0" xfId="0" applyFont="1" applyAlignment="1">
      <alignment horizontal="center" vertical="center" wrapText="1"/>
    </xf>
    <xf numFmtId="0" fontId="9" fillId="0" borderId="0" xfId="0" applyFont="1" applyAlignment="1">
      <alignment horizontal="left" vertical="center"/>
    </xf>
    <xf numFmtId="164" fontId="9" fillId="0" borderId="0" xfId="0" applyNumberFormat="1" applyFont="1" applyAlignment="1">
      <alignment horizontal="center" vertical="center"/>
    </xf>
    <xf numFmtId="0" fontId="9" fillId="0" borderId="0" xfId="0" applyFont="1" applyAlignment="1">
      <alignment horizontal="center" vertical="center" wrapText="1"/>
    </xf>
    <xf numFmtId="0" fontId="9" fillId="0" borderId="0" xfId="0" applyFont="1" applyAlignment="1"/>
    <xf numFmtId="166" fontId="9" fillId="0" borderId="0" xfId="0" applyNumberFormat="1" applyFont="1" applyAlignment="1">
      <alignment vertical="center"/>
    </xf>
    <xf numFmtId="39" fontId="9" fillId="0" borderId="0" xfId="0" applyNumberFormat="1" applyFont="1" applyAlignment="1">
      <alignment horizontal="center" vertical="center" wrapText="1"/>
    </xf>
    <xf numFmtId="169" fontId="9" fillId="0" borderId="0" xfId="0" applyNumberFormat="1" applyFont="1" applyAlignment="1">
      <alignment horizontal="center" vertical="center" wrapText="1"/>
    </xf>
    <xf numFmtId="164" fontId="9" fillId="0" borderId="0" xfId="0" applyNumberFormat="1" applyFont="1" applyAlignment="1">
      <alignment horizontal="center" vertical="center" wrapText="1"/>
    </xf>
    <xf numFmtId="4" fontId="10" fillId="2" borderId="15" xfId="0" applyNumberFormat="1" applyFont="1" applyFill="1" applyBorder="1" applyAlignment="1" applyProtection="1">
      <alignment horizontal="center" vertical="center" wrapText="1"/>
      <protection locked="0"/>
    </xf>
    <xf numFmtId="166" fontId="7" fillId="0" borderId="0" xfId="0" applyNumberFormat="1" applyFont="1" applyAlignment="1"/>
    <xf numFmtId="169" fontId="7" fillId="0" borderId="0" xfId="0" applyNumberFormat="1" applyFont="1" applyAlignment="1"/>
    <xf numFmtId="49" fontId="11" fillId="4" borderId="0" xfId="0" applyNumberFormat="1" applyFont="1" applyFill="1" applyAlignment="1" applyProtection="1">
      <alignment horizontal="left" vertical="center" wrapText="1"/>
      <protection locked="0"/>
    </xf>
    <xf numFmtId="4" fontId="32" fillId="4" borderId="8" xfId="0" applyNumberFormat="1" applyFont="1" applyFill="1" applyBorder="1" applyAlignment="1" applyProtection="1">
      <alignment horizontal="center" vertical="center" wrapText="1"/>
      <protection locked="0"/>
    </xf>
    <xf numFmtId="39" fontId="32" fillId="4" borderId="8" xfId="0" applyNumberFormat="1" applyFont="1" applyFill="1" applyBorder="1" applyAlignment="1" applyProtection="1">
      <alignment horizontal="center" vertical="center" wrapText="1"/>
      <protection locked="0"/>
    </xf>
    <xf numFmtId="4" fontId="11" fillId="4" borderId="10" xfId="0" applyNumberFormat="1" applyFont="1" applyFill="1" applyBorder="1" applyAlignment="1" applyProtection="1">
      <alignment horizontal="center" vertical="center" wrapText="1"/>
      <protection locked="0"/>
    </xf>
    <xf numFmtId="49" fontId="2" fillId="0" borderId="18" xfId="0" applyNumberFormat="1" applyFont="1" applyBorder="1" applyAlignment="1" applyProtection="1">
      <alignment vertical="center" wrapText="1"/>
      <protection locked="0"/>
    </xf>
    <xf numFmtId="10" fontId="2" fillId="0" borderId="0" xfId="0" applyNumberFormat="1" applyFont="1" applyAlignment="1" applyProtection="1">
      <alignment horizontal="center" vertical="center" wrapText="1"/>
      <protection locked="0"/>
    </xf>
    <xf numFmtId="0" fontId="0" fillId="0" borderId="8" xfId="0" applyBorder="1" applyAlignment="1"/>
    <xf numFmtId="4" fontId="2" fillId="0" borderId="8" xfId="0" applyNumberFormat="1" applyFont="1" applyBorder="1" applyAlignment="1" applyProtection="1">
      <alignment horizontal="center" vertical="center" wrapText="1"/>
      <protection locked="0"/>
    </xf>
    <xf numFmtId="0" fontId="9" fillId="0" borderId="0" xfId="0" applyFont="1" applyAlignment="1">
      <alignment vertical="center" wrapText="1"/>
    </xf>
    <xf numFmtId="0" fontId="7" fillId="0" borderId="0" xfId="0" applyFont="1" applyAlignment="1">
      <alignment vertical="center"/>
    </xf>
    <xf numFmtId="2" fontId="9" fillId="0" borderId="0" xfId="0" applyNumberFormat="1" applyFont="1" applyAlignment="1">
      <alignment vertical="center"/>
    </xf>
    <xf numFmtId="169" fontId="9" fillId="0" borderId="0" xfId="0" applyNumberFormat="1" applyFont="1" applyAlignment="1">
      <alignment vertical="center"/>
    </xf>
    <xf numFmtId="0" fontId="9" fillId="0" borderId="0" xfId="0" applyFont="1" applyAlignment="1">
      <alignment horizontal="left"/>
    </xf>
    <xf numFmtId="164" fontId="9" fillId="0" borderId="0" xfId="0" applyNumberFormat="1" applyFont="1" applyAlignment="1">
      <alignment horizontal="center"/>
    </xf>
    <xf numFmtId="0" fontId="9" fillId="0" borderId="0" xfId="0" applyFont="1" applyAlignment="1">
      <alignment horizontal="center"/>
    </xf>
    <xf numFmtId="0" fontId="5" fillId="0" borderId="0" xfId="0" applyFont="1" applyAlignment="1">
      <alignment horizontal="center"/>
    </xf>
    <xf numFmtId="0" fontId="32" fillId="4" borderId="10" xfId="0" applyFont="1" applyFill="1" applyBorder="1" applyAlignment="1">
      <alignment horizontal="center"/>
    </xf>
    <xf numFmtId="49" fontId="33" fillId="4" borderId="7" xfId="0" applyNumberFormat="1" applyFont="1" applyFill="1" applyBorder="1" applyAlignment="1" applyProtection="1">
      <alignment horizontal="left" vertical="center" wrapText="1"/>
      <protection locked="0"/>
    </xf>
    <xf numFmtId="169" fontId="5" fillId="0" borderId="0" xfId="0" applyNumberFormat="1" applyFont="1" applyAlignment="1" applyProtection="1">
      <alignment horizontal="center" vertical="center" wrapText="1"/>
      <protection locked="0"/>
    </xf>
    <xf numFmtId="167" fontId="9" fillId="8" borderId="16" xfId="0" applyNumberFormat="1" applyFont="1" applyFill="1" applyBorder="1" applyAlignment="1">
      <alignment horizontal="left" vertical="center" wrapText="1"/>
    </xf>
    <xf numFmtId="0" fontId="0" fillId="8" borderId="17" xfId="0" applyFill="1" applyBorder="1"/>
    <xf numFmtId="0" fontId="8" fillId="0" borderId="0" xfId="0" applyFont="1" applyAlignment="1" applyProtection="1">
      <alignment horizontal="center" vertical="center" wrapText="1"/>
      <protection locked="0"/>
    </xf>
    <xf numFmtId="4" fontId="10" fillId="2" borderId="1" xfId="0" applyNumberFormat="1" applyFont="1" applyFill="1" applyBorder="1" applyAlignment="1" applyProtection="1">
      <alignment horizontal="center" vertical="center" wrapText="1"/>
      <protection locked="0"/>
    </xf>
    <xf numFmtId="167" fontId="29" fillId="7" borderId="0" xfId="0" applyNumberFormat="1" applyFont="1" applyFill="1" applyBorder="1" applyAlignment="1">
      <alignment horizontal="left" vertical="center" wrapText="1"/>
    </xf>
    <xf numFmtId="0" fontId="0" fillId="8" borderId="16" xfId="0" applyFill="1" applyBorder="1"/>
    <xf numFmtId="0" fontId="0" fillId="8" borderId="16" xfId="0" applyFill="1" applyBorder="1" applyAlignment="1">
      <alignment horizontal="center" vertical="center"/>
    </xf>
    <xf numFmtId="167" fontId="3" fillId="2" borderId="0" xfId="0" applyNumberFormat="1" applyFont="1" applyFill="1" applyBorder="1" applyAlignment="1" applyProtection="1">
      <alignment horizontal="center" vertical="center" wrapText="1"/>
      <protection locked="0"/>
    </xf>
    <xf numFmtId="167" fontId="4" fillId="3" borderId="1" xfId="0" applyNumberFormat="1" applyFont="1" applyFill="1" applyBorder="1" applyAlignment="1" applyProtection="1">
      <alignment horizontal="center" vertical="center" wrapText="1"/>
      <protection locked="0"/>
    </xf>
    <xf numFmtId="0" fontId="6" fillId="0" borderId="0" xfId="0" applyFont="1" applyBorder="1" applyAlignment="1" applyProtection="1">
      <alignment horizontal="left" vertical="center"/>
      <protection locked="0"/>
    </xf>
    <xf numFmtId="0" fontId="5" fillId="0" borderId="0" xfId="0" applyFont="1" applyBorder="1" applyAlignment="1" applyProtection="1">
      <alignment horizontal="left" vertical="center"/>
      <protection locked="0"/>
    </xf>
    <xf numFmtId="0" fontId="34" fillId="0" borderId="0" xfId="0" applyFont="1" applyAlignment="1" applyProtection="1">
      <alignment horizontal="center" vertical="center"/>
      <protection locked="0"/>
    </xf>
    <xf numFmtId="0" fontId="34" fillId="0" borderId="0" xfId="0" applyFont="1" applyAlignment="1" applyProtection="1">
      <alignment horizontal="center" vertical="center" wrapText="1"/>
      <protection locked="0"/>
    </xf>
  </cellXfs>
  <cellStyles count="4">
    <cellStyle name="Comma 16 2 2" xfId="1" xr:uid="{00000000-0005-0000-0000-000006000000}"/>
    <cellStyle name="Comma_ACTUALIZACION PRESUPUESTOS GRAL JULIO 2003" xfId="2" xr:uid="{00000000-0005-0000-0000-000007000000}"/>
    <cellStyle name="Moneda 2 2 2" xfId="3" xr:uid="{00000000-0005-0000-0000-000008000000}"/>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CCCCC"/>
      <rgbColor rgb="FF535353"/>
      <rgbColor rgb="FF5B9BD5"/>
      <rgbColor rgb="FF993366"/>
      <rgbColor rgb="FFF5F5F5"/>
      <rgbColor rgb="FFDEEBF7"/>
      <rgbColor rgb="FF660066"/>
      <rgbColor rgb="FFFF8080"/>
      <rgbColor rgb="FF0070C0"/>
      <rgbColor rgb="FFCCCCFF"/>
      <rgbColor rgb="FF000080"/>
      <rgbColor rgb="FFFF00FF"/>
      <rgbColor rgb="FFFFFF00"/>
      <rgbColor rgb="FF00FFFF"/>
      <rgbColor rgb="FF800080"/>
      <rgbColor rgb="FF800000"/>
      <rgbColor rgb="FF008080"/>
      <rgbColor rgb="FF0000FF"/>
      <rgbColor rgb="FF00CCFF"/>
      <rgbColor rgb="FFDEEAF1"/>
      <rgbColor rgb="FFCCFFCC"/>
      <rgbColor rgb="FFFFFF99"/>
      <rgbColor rgb="FF99CCFF"/>
      <rgbColor rgb="FFFF99CC"/>
      <rgbColor rgb="FFCC99FF"/>
      <rgbColor rgb="FFFFCC99"/>
      <rgbColor rgb="FF2E75B6"/>
      <rgbColor rgb="FF33CCCC"/>
      <rgbColor rgb="FF99CC00"/>
      <rgbColor rgb="FFFFCC00"/>
      <rgbColor rgb="FFFF9900"/>
      <rgbColor rgb="FFFF6600"/>
      <rgbColor rgb="FF555555"/>
      <rgbColor rgb="FF969696"/>
      <rgbColor rgb="FF002060"/>
      <rgbColor rgb="FF339966"/>
      <rgbColor rgb="FF003300"/>
      <rgbColor rgb="FF444444"/>
      <rgbColor rgb="FF993300"/>
      <rgbColor rgb="FF993366"/>
      <rgbColor rgb="FF1F4E7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Tema de 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majorFont>
      <a:minorFont>
        <a:latin typeface="Calibri" panose="020F0502020204030204"/>
        <a:ea typeface=""/>
        <a:cs typeface=""/>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a:gradFill>
      </a:fillStyleLst>
      <a:lnStyleLst>
        <a:ln w="6350" cap="flat" cmpd="sng" algn="ctr">
          <a:prstDash val="solid"/>
          <a:miter lim="800000"/>
        </a:ln>
        <a:ln w="12700" cap="flat" cmpd="sng" algn="ctr">
          <a:prstDash val="solid"/>
          <a:miter lim="800000"/>
        </a:ln>
        <a:ln w="1905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94"/>
  <sheetViews>
    <sheetView tabSelected="1" view="pageBreakPreview" zoomScale="74" zoomScaleNormal="74" zoomScaleSheetLayoutView="74" zoomScalePageLayoutView="70" workbookViewId="0">
      <pane ySplit="8" topLeftCell="A9" activePane="bottomLeft" state="frozen"/>
      <selection pane="bottomLeft" activeCell="A6" sqref="A6:J6"/>
    </sheetView>
  </sheetViews>
  <sheetFormatPr baseColWidth="10" defaultColWidth="11.42578125" defaultRowHeight="15"/>
  <cols>
    <col min="1" max="1" width="16.28515625" style="1" customWidth="1"/>
    <col min="2" max="2" width="99.28515625" style="1" customWidth="1"/>
    <col min="3" max="3" width="12.28515625" style="1" customWidth="1"/>
    <col min="4" max="4" width="14" style="1" customWidth="1"/>
    <col min="5" max="5" width="17.140625" style="1" customWidth="1"/>
    <col min="6" max="6" width="18" style="1" customWidth="1"/>
    <col min="7" max="7" width="19.140625" style="1" customWidth="1"/>
    <col min="8" max="8" width="17" style="2" customWidth="1"/>
    <col min="9" max="9" width="16.42578125" style="2" customWidth="1"/>
    <col min="10" max="10" width="15.140625" style="1" customWidth="1"/>
    <col min="11" max="11" width="21.42578125" style="3" customWidth="1"/>
    <col min="12" max="12" width="17.5703125" style="1" customWidth="1"/>
    <col min="13" max="13" width="24.42578125" style="1" customWidth="1"/>
  </cols>
  <sheetData>
    <row r="1" spans="1:13" ht="21.75" customHeight="1">
      <c r="A1" s="158" t="s">
        <v>0</v>
      </c>
      <c r="B1" s="158"/>
      <c r="C1" s="158"/>
      <c r="D1" s="158"/>
      <c r="E1" s="158"/>
      <c r="F1" s="158"/>
      <c r="G1" s="158"/>
      <c r="H1" s="158"/>
      <c r="I1" s="158"/>
      <c r="J1" s="158"/>
    </row>
    <row r="2" spans="1:13" ht="18" customHeight="1">
      <c r="A2" s="159" t="s">
        <v>1</v>
      </c>
      <c r="B2" s="159"/>
      <c r="C2" s="159"/>
      <c r="D2" s="159"/>
      <c r="E2" s="159"/>
      <c r="F2" s="159"/>
      <c r="G2" s="159"/>
      <c r="H2" s="159"/>
      <c r="I2" s="159"/>
      <c r="J2" s="159"/>
      <c r="L2" s="4"/>
    </row>
    <row r="3" spans="1:13" ht="15.75" customHeight="1">
      <c r="A3" s="5"/>
      <c r="B3" s="5"/>
      <c r="C3" s="5"/>
      <c r="D3" s="5"/>
      <c r="E3" s="5"/>
      <c r="F3" s="5"/>
      <c r="G3" s="5"/>
      <c r="L3" s="4"/>
    </row>
    <row r="4" spans="1:13" ht="15.75" customHeight="1">
      <c r="A4" s="5"/>
      <c r="B4" s="5"/>
      <c r="C4" s="5"/>
      <c r="D4" s="6"/>
      <c r="E4" s="5"/>
      <c r="F4" s="6"/>
      <c r="G4" s="7"/>
      <c r="L4" s="4"/>
    </row>
    <row r="5" spans="1:13" s="9" customFormat="1" ht="18" customHeight="1">
      <c r="A5" s="160" t="s">
        <v>2</v>
      </c>
      <c r="B5" s="160"/>
      <c r="C5" s="160"/>
      <c r="D5" s="160"/>
      <c r="E5" s="160"/>
      <c r="F5" s="160"/>
      <c r="G5" s="160"/>
      <c r="H5" s="8"/>
      <c r="I5" s="8"/>
      <c r="K5" s="10"/>
      <c r="L5" s="11"/>
    </row>
    <row r="6" spans="1:13" ht="27.75" customHeight="1">
      <c r="A6" s="163" t="s">
        <v>3</v>
      </c>
      <c r="B6" s="163"/>
      <c r="C6" s="163"/>
      <c r="D6" s="163"/>
      <c r="E6" s="163"/>
      <c r="F6" s="163"/>
      <c r="G6" s="163"/>
      <c r="H6" s="163"/>
      <c r="I6" s="163"/>
      <c r="J6" s="163"/>
      <c r="L6" s="4"/>
    </row>
    <row r="7" spans="1:13" ht="16.5" customHeight="1">
      <c r="A7" s="12"/>
      <c r="B7" s="13"/>
      <c r="C7" s="14"/>
      <c r="D7" s="6"/>
      <c r="E7" s="15"/>
      <c r="F7" s="16"/>
      <c r="G7" s="14"/>
      <c r="L7" s="4"/>
    </row>
    <row r="8" spans="1:13" ht="30" customHeight="1">
      <c r="A8" s="17" t="s">
        <v>4</v>
      </c>
      <c r="B8" s="18" t="s">
        <v>5</v>
      </c>
      <c r="C8" s="19" t="s">
        <v>6</v>
      </c>
      <c r="D8" s="19" t="s">
        <v>7</v>
      </c>
      <c r="E8" s="20" t="s">
        <v>8</v>
      </c>
      <c r="F8" s="21" t="s">
        <v>9</v>
      </c>
      <c r="G8" s="22" t="s">
        <v>10</v>
      </c>
      <c r="H8" s="22" t="s">
        <v>11</v>
      </c>
      <c r="I8" s="154" t="s">
        <v>12</v>
      </c>
      <c r="J8" s="154"/>
    </row>
    <row r="9" spans="1:13" ht="15.75" customHeight="1">
      <c r="A9" s="23"/>
      <c r="B9" s="24"/>
      <c r="C9" s="25"/>
      <c r="D9" s="26"/>
      <c r="E9" s="27"/>
      <c r="F9" s="28"/>
      <c r="G9" s="29"/>
      <c r="H9" s="30"/>
      <c r="I9" s="30"/>
      <c r="J9" s="31"/>
      <c r="L9" s="4"/>
    </row>
    <row r="10" spans="1:13" ht="18.75" customHeight="1">
      <c r="A10" s="32" t="s">
        <v>13</v>
      </c>
      <c r="B10" s="33" t="s">
        <v>14</v>
      </c>
      <c r="C10" s="34"/>
      <c r="D10" s="35"/>
      <c r="E10" s="36"/>
      <c r="F10" s="37"/>
      <c r="G10" s="38">
        <f>SUM(G11:G76)</f>
        <v>0</v>
      </c>
      <c r="H10" s="39"/>
      <c r="I10" s="38">
        <f>SUM(I11:I76)</f>
        <v>0</v>
      </c>
      <c r="J10" s="38">
        <f>+I10</f>
        <v>0</v>
      </c>
      <c r="L10" s="40"/>
      <c r="M10" s="40"/>
    </row>
    <row r="11" spans="1:13" ht="30" customHeight="1">
      <c r="A11" s="41" t="s">
        <v>15</v>
      </c>
      <c r="B11" s="42" t="s">
        <v>16</v>
      </c>
      <c r="C11" s="43"/>
      <c r="D11" s="44"/>
      <c r="E11" s="45"/>
      <c r="F11" s="45"/>
      <c r="G11" s="46">
        <f>ROUND(SUM(F12:F14),2)</f>
        <v>0</v>
      </c>
      <c r="H11" s="47">
        <v>12</v>
      </c>
      <c r="I11" s="47">
        <f>+G11*H11</f>
        <v>0</v>
      </c>
      <c r="J11" s="47"/>
    </row>
    <row r="12" spans="1:13" s="9" customFormat="1" ht="53.25" customHeight="1">
      <c r="A12" s="48">
        <v>1</v>
      </c>
      <c r="B12" s="49" t="s">
        <v>17</v>
      </c>
      <c r="C12" s="50">
        <v>1</v>
      </c>
      <c r="D12" s="51" t="s">
        <v>7</v>
      </c>
      <c r="E12" s="52"/>
      <c r="F12" s="52">
        <f>+E12*C12</f>
        <v>0</v>
      </c>
      <c r="G12" s="29"/>
      <c r="H12" s="53"/>
      <c r="I12" s="54"/>
      <c r="J12" s="54"/>
      <c r="K12" s="10"/>
    </row>
    <row r="13" spans="1:13" s="9" customFormat="1" ht="30" customHeight="1">
      <c r="A13" s="48">
        <v>2</v>
      </c>
      <c r="B13" s="49" t="s">
        <v>18</v>
      </c>
      <c r="C13" s="50">
        <v>1</v>
      </c>
      <c r="D13" s="51" t="s">
        <v>7</v>
      </c>
      <c r="E13" s="52"/>
      <c r="F13" s="52">
        <f>+E13*C13</f>
        <v>0</v>
      </c>
      <c r="G13" s="29"/>
      <c r="H13" s="53"/>
      <c r="I13" s="54"/>
      <c r="J13" s="54"/>
      <c r="K13" s="10"/>
    </row>
    <row r="14" spans="1:13" s="9" customFormat="1" ht="30" customHeight="1">
      <c r="A14" s="48">
        <v>3</v>
      </c>
      <c r="B14" s="49" t="s">
        <v>19</v>
      </c>
      <c r="C14" s="50">
        <v>1</v>
      </c>
      <c r="D14" s="51" t="s">
        <v>7</v>
      </c>
      <c r="E14" s="52"/>
      <c r="F14" s="52">
        <f>+E14*C14</f>
        <v>0</v>
      </c>
      <c r="G14" s="29"/>
      <c r="H14" s="53"/>
      <c r="I14" s="54"/>
      <c r="J14" s="54"/>
      <c r="K14" s="10"/>
    </row>
    <row r="15" spans="1:13" s="9" customFormat="1" ht="30" customHeight="1">
      <c r="A15" s="41" t="s">
        <v>20</v>
      </c>
      <c r="B15" s="42" t="s">
        <v>21</v>
      </c>
      <c r="C15" s="50"/>
      <c r="D15" s="51"/>
      <c r="E15" s="52"/>
      <c r="F15" s="52"/>
      <c r="G15" s="46">
        <f>ROUND(SUM(F16),2)</f>
        <v>0</v>
      </c>
      <c r="H15" s="53">
        <v>1</v>
      </c>
      <c r="I15" s="47">
        <f>+G15*H15</f>
        <v>0</v>
      </c>
      <c r="J15" s="47"/>
      <c r="K15" s="10"/>
    </row>
    <row r="16" spans="1:13" s="9" customFormat="1" ht="30" customHeight="1">
      <c r="A16" s="48" t="s">
        <v>22</v>
      </c>
      <c r="B16" s="49" t="s">
        <v>23</v>
      </c>
      <c r="C16" s="50">
        <v>16</v>
      </c>
      <c r="D16" s="51" t="s">
        <v>7</v>
      </c>
      <c r="E16" s="52"/>
      <c r="F16" s="52">
        <f>+E16*C16</f>
        <v>0</v>
      </c>
      <c r="G16" s="29"/>
      <c r="H16" s="53"/>
      <c r="I16" s="47"/>
      <c r="J16" s="54"/>
      <c r="K16" s="10"/>
    </row>
    <row r="17" spans="1:12" ht="67.5" customHeight="1">
      <c r="A17" s="41" t="s">
        <v>24</v>
      </c>
      <c r="B17" s="42" t="s">
        <v>25</v>
      </c>
      <c r="C17" s="43"/>
      <c r="D17" s="44"/>
      <c r="E17" s="45"/>
      <c r="F17" s="52"/>
      <c r="G17" s="46">
        <f>ROUND(SUM(F18:F27),2)</f>
        <v>0</v>
      </c>
      <c r="H17" s="47">
        <v>2</v>
      </c>
      <c r="I17" s="47">
        <f>+G17*H17</f>
        <v>0</v>
      </c>
      <c r="J17" s="47"/>
      <c r="K17" s="10"/>
      <c r="L17" s="9"/>
    </row>
    <row r="18" spans="1:12" ht="30" customHeight="1">
      <c r="A18" s="48">
        <v>1</v>
      </c>
      <c r="B18" s="49" t="s">
        <v>26</v>
      </c>
      <c r="C18" s="50">
        <v>5</v>
      </c>
      <c r="D18" s="51" t="s">
        <v>7</v>
      </c>
      <c r="E18" s="52"/>
      <c r="F18" s="52">
        <f t="shared" ref="F18:F27" si="0">+E18*C18</f>
        <v>0</v>
      </c>
      <c r="G18" s="55"/>
      <c r="H18" s="53"/>
      <c r="I18" s="47"/>
      <c r="J18" s="54"/>
      <c r="K18" s="10"/>
      <c r="L18" s="9"/>
    </row>
    <row r="19" spans="1:12" ht="30" customHeight="1">
      <c r="A19" s="48">
        <v>2</v>
      </c>
      <c r="B19" s="49" t="s">
        <v>27</v>
      </c>
      <c r="C19" s="50">
        <v>3</v>
      </c>
      <c r="D19" s="51" t="s">
        <v>7</v>
      </c>
      <c r="E19" s="52"/>
      <c r="F19" s="52">
        <f t="shared" si="0"/>
        <v>0</v>
      </c>
      <c r="G19" s="55"/>
      <c r="H19" s="53"/>
      <c r="I19" s="47"/>
      <c r="J19" s="54"/>
      <c r="K19" s="10"/>
      <c r="L19" s="9"/>
    </row>
    <row r="20" spans="1:12" ht="30" customHeight="1">
      <c r="A20" s="48">
        <v>3</v>
      </c>
      <c r="B20" s="49" t="s">
        <v>28</v>
      </c>
      <c r="C20" s="50">
        <v>2</v>
      </c>
      <c r="D20" s="51" t="s">
        <v>7</v>
      </c>
      <c r="E20" s="52"/>
      <c r="F20" s="52">
        <f t="shared" si="0"/>
        <v>0</v>
      </c>
      <c r="G20" s="55"/>
      <c r="H20" s="53"/>
      <c r="I20" s="47"/>
      <c r="J20" s="54"/>
      <c r="K20" s="10"/>
      <c r="L20" s="9"/>
    </row>
    <row r="21" spans="1:12" ht="30" customHeight="1">
      <c r="A21" s="48">
        <v>4</v>
      </c>
      <c r="B21" s="49" t="s">
        <v>29</v>
      </c>
      <c r="C21" s="50">
        <v>2</v>
      </c>
      <c r="D21" s="51" t="s">
        <v>7</v>
      </c>
      <c r="E21" s="52"/>
      <c r="F21" s="52">
        <f t="shared" si="0"/>
        <v>0</v>
      </c>
      <c r="G21" s="55"/>
      <c r="H21" s="53"/>
      <c r="I21" s="47"/>
      <c r="J21" s="54"/>
      <c r="K21" s="10"/>
      <c r="L21" s="9"/>
    </row>
    <row r="22" spans="1:12" ht="30" customHeight="1">
      <c r="A22" s="48">
        <v>5</v>
      </c>
      <c r="B22" s="49" t="s">
        <v>30</v>
      </c>
      <c r="C22" s="50">
        <v>2</v>
      </c>
      <c r="D22" s="51" t="s">
        <v>7</v>
      </c>
      <c r="E22" s="52"/>
      <c r="F22" s="52">
        <f t="shared" si="0"/>
        <v>0</v>
      </c>
      <c r="G22" s="55"/>
      <c r="H22" s="53"/>
      <c r="I22" s="47"/>
      <c r="J22" s="54"/>
      <c r="K22" s="10"/>
      <c r="L22" s="9"/>
    </row>
    <row r="23" spans="1:12" ht="30" customHeight="1">
      <c r="A23" s="48">
        <v>6</v>
      </c>
      <c r="B23" s="49" t="s">
        <v>31</v>
      </c>
      <c r="C23" s="50">
        <v>3</v>
      </c>
      <c r="D23" s="51" t="s">
        <v>7</v>
      </c>
      <c r="E23" s="52"/>
      <c r="F23" s="52">
        <f t="shared" si="0"/>
        <v>0</v>
      </c>
      <c r="G23" s="55"/>
      <c r="H23" s="53"/>
      <c r="I23" s="47"/>
      <c r="J23" s="54"/>
      <c r="K23" s="10"/>
      <c r="L23" s="9"/>
    </row>
    <row r="24" spans="1:12" ht="30" customHeight="1">
      <c r="A24" s="48">
        <v>7</v>
      </c>
      <c r="B24" s="49" t="s">
        <v>32</v>
      </c>
      <c r="C24" s="50">
        <v>11</v>
      </c>
      <c r="D24" s="51" t="s">
        <v>7</v>
      </c>
      <c r="E24" s="52"/>
      <c r="F24" s="52">
        <f t="shared" si="0"/>
        <v>0</v>
      </c>
      <c r="G24" s="55"/>
      <c r="H24" s="53"/>
      <c r="I24" s="47"/>
      <c r="J24" s="54"/>
      <c r="K24" s="10"/>
      <c r="L24" s="9"/>
    </row>
    <row r="25" spans="1:12" ht="65.25" customHeight="1">
      <c r="A25" s="48">
        <v>8</v>
      </c>
      <c r="B25" s="49" t="s">
        <v>33</v>
      </c>
      <c r="C25" s="50">
        <v>2</v>
      </c>
      <c r="D25" s="51" t="s">
        <v>7</v>
      </c>
      <c r="E25" s="52"/>
      <c r="F25" s="52">
        <f t="shared" si="0"/>
        <v>0</v>
      </c>
      <c r="G25" s="55"/>
      <c r="H25" s="53"/>
      <c r="I25" s="47"/>
      <c r="J25" s="54"/>
      <c r="K25" s="10"/>
      <c r="L25" s="9"/>
    </row>
    <row r="26" spans="1:12" ht="47.25" customHeight="1">
      <c r="A26" s="48">
        <v>9</v>
      </c>
      <c r="B26" s="49" t="s">
        <v>34</v>
      </c>
      <c r="C26" s="50">
        <v>1</v>
      </c>
      <c r="D26" s="51" t="s">
        <v>7</v>
      </c>
      <c r="E26" s="52"/>
      <c r="F26" s="52">
        <f t="shared" si="0"/>
        <v>0</v>
      </c>
      <c r="G26" s="55"/>
      <c r="H26" s="53"/>
      <c r="I26" s="47"/>
      <c r="J26" s="54"/>
      <c r="K26" s="10"/>
      <c r="L26" s="9"/>
    </row>
    <row r="27" spans="1:12" ht="84.75" customHeight="1">
      <c r="A27" s="48">
        <v>10</v>
      </c>
      <c r="B27" s="49" t="s">
        <v>35</v>
      </c>
      <c r="C27" s="50">
        <v>1</v>
      </c>
      <c r="D27" s="51" t="s">
        <v>7</v>
      </c>
      <c r="E27" s="52"/>
      <c r="F27" s="52">
        <f t="shared" si="0"/>
        <v>0</v>
      </c>
      <c r="G27" s="55"/>
      <c r="H27" s="53"/>
      <c r="I27" s="47"/>
      <c r="J27" s="54"/>
      <c r="K27" s="10"/>
      <c r="L27" s="9"/>
    </row>
    <row r="28" spans="1:12" ht="39.75" customHeight="1">
      <c r="A28" s="41" t="s">
        <v>36</v>
      </c>
      <c r="B28" s="42" t="s">
        <v>37</v>
      </c>
      <c r="C28" s="56"/>
      <c r="D28" s="57"/>
      <c r="E28" s="58"/>
      <c r="F28" s="58"/>
      <c r="G28" s="46">
        <f>ROUND(SUM(F29:F35),2)</f>
        <v>0</v>
      </c>
      <c r="H28" s="47">
        <v>1</v>
      </c>
      <c r="I28" s="47">
        <f>+G28*H28</f>
        <v>0</v>
      </c>
      <c r="J28" s="47"/>
      <c r="K28" s="10"/>
      <c r="L28" s="9"/>
    </row>
    <row r="29" spans="1:12" s="9" customFormat="1" ht="41.25" customHeight="1">
      <c r="A29" s="48">
        <v>1</v>
      </c>
      <c r="B29" s="49" t="s">
        <v>38</v>
      </c>
      <c r="C29" s="50">
        <v>1</v>
      </c>
      <c r="D29" s="51" t="s">
        <v>7</v>
      </c>
      <c r="E29" s="52"/>
      <c r="F29" s="52">
        <f t="shared" ref="F29:F35" si="1">+E29*C29</f>
        <v>0</v>
      </c>
      <c r="G29" s="29"/>
      <c r="H29" s="53"/>
      <c r="I29" s="47"/>
      <c r="J29" s="54"/>
      <c r="K29" s="10"/>
    </row>
    <row r="30" spans="1:12" s="9" customFormat="1" ht="43.5" customHeight="1">
      <c r="A30" s="48">
        <v>2</v>
      </c>
      <c r="B30" s="49" t="s">
        <v>39</v>
      </c>
      <c r="C30" s="50">
        <v>1</v>
      </c>
      <c r="D30" s="51" t="s">
        <v>7</v>
      </c>
      <c r="E30" s="52"/>
      <c r="F30" s="52">
        <f t="shared" si="1"/>
        <v>0</v>
      </c>
      <c r="G30" s="29"/>
      <c r="H30" s="53"/>
      <c r="I30" s="47"/>
      <c r="J30" s="54"/>
      <c r="K30" s="10"/>
    </row>
    <row r="31" spans="1:12" s="9" customFormat="1" ht="39.75" customHeight="1">
      <c r="A31" s="48">
        <v>3</v>
      </c>
      <c r="B31" s="49" t="s">
        <v>40</v>
      </c>
      <c r="C31" s="50">
        <v>1</v>
      </c>
      <c r="D31" s="51" t="s">
        <v>7</v>
      </c>
      <c r="E31" s="52"/>
      <c r="F31" s="52">
        <f t="shared" si="1"/>
        <v>0</v>
      </c>
      <c r="G31" s="29"/>
      <c r="H31" s="53"/>
      <c r="I31" s="47"/>
      <c r="J31" s="54"/>
      <c r="K31" s="10"/>
    </row>
    <row r="32" spans="1:12" s="9" customFormat="1" ht="39.75" customHeight="1">
      <c r="A32" s="48">
        <v>4</v>
      </c>
      <c r="B32" s="49" t="s">
        <v>41</v>
      </c>
      <c r="C32" s="50">
        <v>1</v>
      </c>
      <c r="D32" s="51" t="s">
        <v>7</v>
      </c>
      <c r="E32" s="52"/>
      <c r="F32" s="52">
        <f t="shared" si="1"/>
        <v>0</v>
      </c>
      <c r="G32" s="29"/>
      <c r="H32" s="53"/>
      <c r="I32" s="47"/>
      <c r="J32" s="54"/>
      <c r="K32" s="10"/>
    </row>
    <row r="33" spans="1:12" s="9" customFormat="1" ht="39.75" customHeight="1">
      <c r="A33" s="48">
        <v>5</v>
      </c>
      <c r="B33" s="49" t="s">
        <v>42</v>
      </c>
      <c r="C33" s="50">
        <v>1</v>
      </c>
      <c r="D33" s="51" t="s">
        <v>7</v>
      </c>
      <c r="E33" s="52"/>
      <c r="F33" s="52">
        <f t="shared" si="1"/>
        <v>0</v>
      </c>
      <c r="G33" s="29"/>
      <c r="H33" s="53"/>
      <c r="I33" s="47"/>
      <c r="J33" s="54"/>
      <c r="K33" s="10"/>
    </row>
    <row r="34" spans="1:12" s="9" customFormat="1" ht="39.75" customHeight="1">
      <c r="A34" s="48">
        <v>6</v>
      </c>
      <c r="B34" s="49" t="s">
        <v>43</v>
      </c>
      <c r="C34" s="50">
        <v>1</v>
      </c>
      <c r="D34" s="51" t="s">
        <v>7</v>
      </c>
      <c r="E34" s="52"/>
      <c r="F34" s="52">
        <f t="shared" si="1"/>
        <v>0</v>
      </c>
      <c r="G34" s="29"/>
      <c r="H34" s="53"/>
      <c r="I34" s="47"/>
      <c r="J34" s="54"/>
      <c r="K34" s="10"/>
    </row>
    <row r="35" spans="1:12" s="9" customFormat="1" ht="39.75" customHeight="1">
      <c r="A35" s="48">
        <v>7</v>
      </c>
      <c r="B35" s="49" t="s">
        <v>44</v>
      </c>
      <c r="C35" s="50">
        <v>1</v>
      </c>
      <c r="D35" s="51" t="s">
        <v>7</v>
      </c>
      <c r="E35" s="52"/>
      <c r="F35" s="52">
        <f t="shared" si="1"/>
        <v>0</v>
      </c>
      <c r="G35" s="29"/>
      <c r="H35" s="53"/>
      <c r="I35" s="47"/>
      <c r="J35" s="54"/>
      <c r="K35" s="10"/>
    </row>
    <row r="36" spans="1:12" ht="39.75" customHeight="1">
      <c r="A36" s="41" t="s">
        <v>45</v>
      </c>
      <c r="B36" s="42" t="s">
        <v>46</v>
      </c>
      <c r="C36" s="56"/>
      <c r="D36" s="57"/>
      <c r="E36" s="58">
        <v>0</v>
      </c>
      <c r="F36" s="58"/>
      <c r="G36" s="46">
        <f>ROUND(SUM(F37:F43),2)</f>
        <v>0</v>
      </c>
      <c r="H36" s="47">
        <v>1</v>
      </c>
      <c r="I36" s="47">
        <f>+G36*H36</f>
        <v>0</v>
      </c>
      <c r="J36" s="47"/>
      <c r="K36" s="10"/>
      <c r="L36" s="9"/>
    </row>
    <row r="37" spans="1:12" ht="39.75" customHeight="1">
      <c r="A37" s="48">
        <v>1</v>
      </c>
      <c r="B37" s="49" t="s">
        <v>38</v>
      </c>
      <c r="C37" s="50">
        <v>1</v>
      </c>
      <c r="D37" s="51" t="s">
        <v>7</v>
      </c>
      <c r="E37" s="52"/>
      <c r="F37" s="52">
        <f t="shared" ref="F37:F43" si="2">+E37*C37</f>
        <v>0</v>
      </c>
      <c r="G37" s="55"/>
      <c r="H37" s="53"/>
      <c r="I37" s="47"/>
      <c r="J37" s="54"/>
      <c r="K37" s="10"/>
      <c r="L37" s="9"/>
    </row>
    <row r="38" spans="1:12" ht="39.75" customHeight="1">
      <c r="A38" s="48">
        <v>2</v>
      </c>
      <c r="B38" s="49" t="s">
        <v>39</v>
      </c>
      <c r="C38" s="50">
        <v>1</v>
      </c>
      <c r="D38" s="51" t="s">
        <v>7</v>
      </c>
      <c r="E38" s="52"/>
      <c r="F38" s="52">
        <f t="shared" si="2"/>
        <v>0</v>
      </c>
      <c r="G38" s="55"/>
      <c r="H38" s="53"/>
      <c r="I38" s="47"/>
      <c r="J38" s="54"/>
      <c r="K38" s="10"/>
      <c r="L38" s="9"/>
    </row>
    <row r="39" spans="1:12" ht="39.75" customHeight="1">
      <c r="A39" s="48">
        <v>3</v>
      </c>
      <c r="B39" s="49" t="s">
        <v>40</v>
      </c>
      <c r="C39" s="50">
        <v>1</v>
      </c>
      <c r="D39" s="51" t="s">
        <v>7</v>
      </c>
      <c r="E39" s="52"/>
      <c r="F39" s="52">
        <f t="shared" si="2"/>
        <v>0</v>
      </c>
      <c r="G39" s="55"/>
      <c r="H39" s="53"/>
      <c r="I39" s="47"/>
      <c r="J39" s="54"/>
      <c r="K39" s="10"/>
      <c r="L39" s="9"/>
    </row>
    <row r="40" spans="1:12" ht="39.75" customHeight="1">
      <c r="A40" s="48">
        <v>4</v>
      </c>
      <c r="B40" s="49" t="s">
        <v>41</v>
      </c>
      <c r="C40" s="50">
        <v>1</v>
      </c>
      <c r="D40" s="51" t="s">
        <v>7</v>
      </c>
      <c r="E40" s="52"/>
      <c r="F40" s="52">
        <f t="shared" si="2"/>
        <v>0</v>
      </c>
      <c r="G40" s="55"/>
      <c r="H40" s="53"/>
      <c r="I40" s="47"/>
      <c r="J40" s="54"/>
      <c r="K40" s="10"/>
      <c r="L40" s="9"/>
    </row>
    <row r="41" spans="1:12" ht="39.75" customHeight="1">
      <c r="A41" s="48">
        <v>5</v>
      </c>
      <c r="B41" s="49" t="s">
        <v>42</v>
      </c>
      <c r="C41" s="50">
        <v>1</v>
      </c>
      <c r="D41" s="51" t="s">
        <v>7</v>
      </c>
      <c r="E41" s="52"/>
      <c r="F41" s="52">
        <f t="shared" si="2"/>
        <v>0</v>
      </c>
      <c r="G41" s="55"/>
      <c r="H41" s="53"/>
      <c r="I41" s="47"/>
      <c r="J41" s="54"/>
      <c r="K41" s="10"/>
      <c r="L41" s="9"/>
    </row>
    <row r="42" spans="1:12" ht="39.75" customHeight="1">
      <c r="A42" s="48">
        <v>6</v>
      </c>
      <c r="B42" s="49" t="s">
        <v>43</v>
      </c>
      <c r="C42" s="50">
        <v>1</v>
      </c>
      <c r="D42" s="51" t="s">
        <v>7</v>
      </c>
      <c r="E42" s="52"/>
      <c r="F42" s="52">
        <f t="shared" si="2"/>
        <v>0</v>
      </c>
      <c r="G42" s="55"/>
      <c r="H42" s="53"/>
      <c r="I42" s="47"/>
      <c r="J42" s="54"/>
      <c r="K42" s="10"/>
      <c r="L42" s="9"/>
    </row>
    <row r="43" spans="1:12" ht="39.75" customHeight="1">
      <c r="A43" s="48">
        <v>7</v>
      </c>
      <c r="B43" s="49" t="s">
        <v>44</v>
      </c>
      <c r="C43" s="50">
        <v>1</v>
      </c>
      <c r="D43" s="51" t="s">
        <v>7</v>
      </c>
      <c r="E43" s="52"/>
      <c r="F43" s="52">
        <f t="shared" si="2"/>
        <v>0</v>
      </c>
      <c r="G43" s="55"/>
      <c r="H43" s="53"/>
      <c r="I43" s="47"/>
      <c r="J43" s="54"/>
      <c r="K43" s="10"/>
      <c r="L43" s="9"/>
    </row>
    <row r="44" spans="1:12" ht="39.75" customHeight="1">
      <c r="A44" s="41" t="s">
        <v>47</v>
      </c>
      <c r="B44" s="42" t="s">
        <v>48</v>
      </c>
      <c r="C44" s="43"/>
      <c r="D44" s="44"/>
      <c r="E44" s="45">
        <v>0</v>
      </c>
      <c r="F44" s="45"/>
      <c r="G44" s="46">
        <f>ROUND(SUM(F45:F57),2)</f>
        <v>0</v>
      </c>
      <c r="H44" s="47">
        <v>1</v>
      </c>
      <c r="I44" s="47">
        <f>+G44*H44</f>
        <v>0</v>
      </c>
      <c r="J44" s="47"/>
      <c r="K44" s="10"/>
      <c r="L44" s="9"/>
    </row>
    <row r="45" spans="1:12" s="9" customFormat="1" ht="39.75" customHeight="1">
      <c r="A45" s="48">
        <v>1</v>
      </c>
      <c r="B45" s="49" t="s">
        <v>49</v>
      </c>
      <c r="C45" s="50">
        <v>1</v>
      </c>
      <c r="D45" s="51" t="s">
        <v>7</v>
      </c>
      <c r="E45" s="52"/>
      <c r="F45" s="52">
        <f t="shared" ref="F45:F57" si="3">+E45*C45</f>
        <v>0</v>
      </c>
      <c r="G45" s="29"/>
      <c r="H45" s="53"/>
      <c r="I45" s="47"/>
      <c r="J45" s="54"/>
      <c r="K45" s="10"/>
    </row>
    <row r="46" spans="1:12" s="9" customFormat="1" ht="39.75" customHeight="1">
      <c r="A46" s="48">
        <v>2</v>
      </c>
      <c r="B46" s="49" t="s">
        <v>50</v>
      </c>
      <c r="C46" s="50">
        <v>1</v>
      </c>
      <c r="D46" s="51" t="s">
        <v>7</v>
      </c>
      <c r="E46" s="52"/>
      <c r="F46" s="52">
        <f t="shared" si="3"/>
        <v>0</v>
      </c>
      <c r="G46" s="29"/>
      <c r="H46" s="53"/>
      <c r="I46" s="47"/>
      <c r="J46" s="54"/>
      <c r="K46" s="10"/>
    </row>
    <row r="47" spans="1:12" s="9" customFormat="1" ht="39.75" customHeight="1">
      <c r="A47" s="48">
        <v>3</v>
      </c>
      <c r="B47" s="49" t="s">
        <v>51</v>
      </c>
      <c r="C47" s="50">
        <v>1</v>
      </c>
      <c r="D47" s="51" t="s">
        <v>7</v>
      </c>
      <c r="E47" s="52"/>
      <c r="F47" s="52">
        <f t="shared" si="3"/>
        <v>0</v>
      </c>
      <c r="G47" s="29"/>
      <c r="H47" s="53"/>
      <c r="I47" s="47"/>
      <c r="J47" s="54"/>
      <c r="K47" s="10"/>
    </row>
    <row r="48" spans="1:12" s="9" customFormat="1" ht="39.75" customHeight="1">
      <c r="A48" s="48">
        <v>4</v>
      </c>
      <c r="B48" s="49" t="s">
        <v>52</v>
      </c>
      <c r="C48" s="50">
        <v>1</v>
      </c>
      <c r="D48" s="51" t="s">
        <v>7</v>
      </c>
      <c r="E48" s="52"/>
      <c r="F48" s="52">
        <f t="shared" si="3"/>
        <v>0</v>
      </c>
      <c r="G48" s="29"/>
      <c r="H48" s="53"/>
      <c r="I48" s="47"/>
      <c r="J48" s="54"/>
      <c r="K48" s="10"/>
    </row>
    <row r="49" spans="1:12" s="9" customFormat="1" ht="39.75" customHeight="1">
      <c r="A49" s="48">
        <v>5</v>
      </c>
      <c r="B49" s="49" t="s">
        <v>53</v>
      </c>
      <c r="C49" s="50">
        <v>1</v>
      </c>
      <c r="D49" s="51" t="s">
        <v>7</v>
      </c>
      <c r="E49" s="52"/>
      <c r="F49" s="52">
        <f t="shared" si="3"/>
        <v>0</v>
      </c>
      <c r="G49" s="29"/>
      <c r="H49" s="53"/>
      <c r="I49" s="47"/>
      <c r="J49" s="54"/>
      <c r="K49" s="10"/>
    </row>
    <row r="50" spans="1:12" s="9" customFormat="1" ht="39.75" customHeight="1">
      <c r="A50" s="48">
        <v>6</v>
      </c>
      <c r="B50" s="49" t="s">
        <v>54</v>
      </c>
      <c r="C50" s="50">
        <v>1</v>
      </c>
      <c r="D50" s="51" t="s">
        <v>7</v>
      </c>
      <c r="E50" s="52"/>
      <c r="F50" s="52">
        <f t="shared" si="3"/>
        <v>0</v>
      </c>
      <c r="G50" s="29"/>
      <c r="H50" s="53"/>
      <c r="I50" s="47"/>
      <c r="J50" s="54"/>
      <c r="K50" s="10"/>
    </row>
    <row r="51" spans="1:12" s="9" customFormat="1" ht="39.75" customHeight="1">
      <c r="A51" s="48">
        <v>7</v>
      </c>
      <c r="B51" s="49" t="s">
        <v>55</v>
      </c>
      <c r="C51" s="50">
        <v>1</v>
      </c>
      <c r="D51" s="51" t="s">
        <v>7</v>
      </c>
      <c r="E51" s="52"/>
      <c r="F51" s="52">
        <f t="shared" si="3"/>
        <v>0</v>
      </c>
      <c r="G51" s="29"/>
      <c r="H51" s="53"/>
      <c r="I51" s="47"/>
      <c r="J51" s="54"/>
      <c r="K51" s="10"/>
    </row>
    <row r="52" spans="1:12" s="9" customFormat="1" ht="39.75" customHeight="1">
      <c r="A52" s="48">
        <v>8</v>
      </c>
      <c r="B52" s="49" t="s">
        <v>56</v>
      </c>
      <c r="C52" s="50">
        <v>1</v>
      </c>
      <c r="D52" s="51" t="s">
        <v>7</v>
      </c>
      <c r="E52" s="52"/>
      <c r="F52" s="52">
        <f t="shared" si="3"/>
        <v>0</v>
      </c>
      <c r="G52" s="29"/>
      <c r="H52" s="53"/>
      <c r="I52" s="47"/>
      <c r="J52" s="54"/>
      <c r="K52" s="10"/>
    </row>
    <row r="53" spans="1:12" s="9" customFormat="1" ht="39.75" customHeight="1">
      <c r="A53" s="48">
        <v>9</v>
      </c>
      <c r="B53" s="49" t="s">
        <v>57</v>
      </c>
      <c r="C53" s="50">
        <v>1</v>
      </c>
      <c r="D53" s="51" t="s">
        <v>7</v>
      </c>
      <c r="E53" s="52"/>
      <c r="F53" s="52">
        <f t="shared" si="3"/>
        <v>0</v>
      </c>
      <c r="G53" s="29"/>
      <c r="H53" s="53"/>
      <c r="I53" s="47"/>
      <c r="J53" s="54"/>
      <c r="K53" s="10"/>
    </row>
    <row r="54" spans="1:12" s="9" customFormat="1" ht="34.5" customHeight="1">
      <c r="A54" s="48">
        <v>10</v>
      </c>
      <c r="B54" s="49" t="s">
        <v>58</v>
      </c>
      <c r="C54" s="50">
        <v>1</v>
      </c>
      <c r="D54" s="51" t="s">
        <v>7</v>
      </c>
      <c r="E54" s="52"/>
      <c r="F54" s="52">
        <f t="shared" si="3"/>
        <v>0</v>
      </c>
      <c r="G54" s="29"/>
      <c r="H54" s="53"/>
      <c r="I54" s="47"/>
      <c r="J54" s="54"/>
      <c r="K54" s="10"/>
    </row>
    <row r="55" spans="1:12" s="9" customFormat="1" ht="34.5" customHeight="1">
      <c r="A55" s="48">
        <v>11</v>
      </c>
      <c r="B55" s="49" t="s">
        <v>59</v>
      </c>
      <c r="C55" s="50">
        <v>1</v>
      </c>
      <c r="D55" s="51" t="s">
        <v>7</v>
      </c>
      <c r="E55" s="52"/>
      <c r="F55" s="52">
        <f t="shared" si="3"/>
        <v>0</v>
      </c>
      <c r="G55" s="29"/>
      <c r="H55" s="53"/>
      <c r="I55" s="47"/>
      <c r="J55" s="54"/>
      <c r="K55" s="10"/>
    </row>
    <row r="56" spans="1:12" s="9" customFormat="1" ht="34.5" customHeight="1">
      <c r="A56" s="48">
        <v>12</v>
      </c>
      <c r="B56" s="49" t="s">
        <v>60</v>
      </c>
      <c r="C56" s="50">
        <v>1</v>
      </c>
      <c r="D56" s="51" t="s">
        <v>7</v>
      </c>
      <c r="E56" s="52"/>
      <c r="F56" s="52">
        <f t="shared" si="3"/>
        <v>0</v>
      </c>
      <c r="G56" s="29"/>
      <c r="H56" s="53"/>
      <c r="I56" s="47"/>
      <c r="J56" s="54"/>
      <c r="K56" s="10"/>
    </row>
    <row r="57" spans="1:12" s="9" customFormat="1" ht="34.5" customHeight="1">
      <c r="A57" s="48">
        <v>13</v>
      </c>
      <c r="B57" s="49" t="s">
        <v>61</v>
      </c>
      <c r="C57" s="50">
        <v>1</v>
      </c>
      <c r="D57" s="51" t="s">
        <v>7</v>
      </c>
      <c r="E57" s="52"/>
      <c r="F57" s="52">
        <f t="shared" si="3"/>
        <v>0</v>
      </c>
      <c r="G57" s="29"/>
      <c r="H57" s="53"/>
      <c r="I57" s="47"/>
      <c r="J57" s="54"/>
      <c r="K57" s="10"/>
    </row>
    <row r="58" spans="1:12" ht="34.5" customHeight="1">
      <c r="A58" s="41" t="s">
        <v>62</v>
      </c>
      <c r="B58" s="42" t="s">
        <v>63</v>
      </c>
      <c r="C58" s="43"/>
      <c r="D58" s="44"/>
      <c r="E58" s="45">
        <v>0</v>
      </c>
      <c r="F58" s="45"/>
      <c r="G58" s="46">
        <f>ROUND(SUM(F59:F67),2)</f>
        <v>0</v>
      </c>
      <c r="H58" s="47">
        <v>1</v>
      </c>
      <c r="I58" s="47">
        <f>+G58*H58</f>
        <v>0</v>
      </c>
      <c r="J58" s="47"/>
      <c r="K58" s="10"/>
      <c r="L58" s="9"/>
    </row>
    <row r="59" spans="1:12" ht="34.5" customHeight="1">
      <c r="A59" s="48">
        <v>1</v>
      </c>
      <c r="B59" s="49" t="s">
        <v>64</v>
      </c>
      <c r="C59" s="50">
        <v>1</v>
      </c>
      <c r="D59" s="51" t="s">
        <v>7</v>
      </c>
      <c r="E59" s="52"/>
      <c r="F59" s="52">
        <f t="shared" ref="F59:F67" si="4">+E59*C59</f>
        <v>0</v>
      </c>
      <c r="G59" s="55"/>
      <c r="H59" s="53"/>
      <c r="I59" s="47"/>
      <c r="J59" s="54"/>
      <c r="K59" s="10"/>
      <c r="L59" s="9"/>
    </row>
    <row r="60" spans="1:12" ht="34.5" customHeight="1">
      <c r="A60" s="48">
        <v>2</v>
      </c>
      <c r="B60" s="49" t="s">
        <v>65</v>
      </c>
      <c r="C60" s="50">
        <v>1</v>
      </c>
      <c r="D60" s="51" t="s">
        <v>7</v>
      </c>
      <c r="E60" s="52"/>
      <c r="F60" s="52">
        <f t="shared" si="4"/>
        <v>0</v>
      </c>
      <c r="G60" s="55"/>
      <c r="H60" s="53"/>
      <c r="I60" s="47"/>
      <c r="J60" s="54"/>
      <c r="K60" s="10"/>
      <c r="L60" s="9"/>
    </row>
    <row r="61" spans="1:12" ht="34.5" customHeight="1">
      <c r="A61" s="48">
        <v>3</v>
      </c>
      <c r="B61" s="49" t="s">
        <v>66</v>
      </c>
      <c r="C61" s="50">
        <v>1</v>
      </c>
      <c r="D61" s="51" t="s">
        <v>7</v>
      </c>
      <c r="E61" s="52"/>
      <c r="F61" s="52">
        <f t="shared" si="4"/>
        <v>0</v>
      </c>
      <c r="G61" s="55"/>
      <c r="H61" s="53"/>
      <c r="I61" s="47"/>
      <c r="J61" s="54"/>
      <c r="K61" s="10"/>
      <c r="L61" s="9"/>
    </row>
    <row r="62" spans="1:12" ht="34.5" customHeight="1">
      <c r="A62" s="48">
        <v>4</v>
      </c>
      <c r="B62" s="49" t="s">
        <v>67</v>
      </c>
      <c r="C62" s="50">
        <v>1</v>
      </c>
      <c r="D62" s="51" t="s">
        <v>7</v>
      </c>
      <c r="E62" s="52"/>
      <c r="F62" s="52">
        <f t="shared" si="4"/>
        <v>0</v>
      </c>
      <c r="G62" s="55"/>
      <c r="H62" s="53"/>
      <c r="I62" s="47"/>
      <c r="J62" s="54"/>
      <c r="K62" s="10"/>
      <c r="L62" s="9"/>
    </row>
    <row r="63" spans="1:12" ht="34.5" customHeight="1">
      <c r="A63" s="48">
        <v>5</v>
      </c>
      <c r="B63" s="49" t="s">
        <v>68</v>
      </c>
      <c r="C63" s="50">
        <v>1</v>
      </c>
      <c r="D63" s="51" t="s">
        <v>7</v>
      </c>
      <c r="E63" s="52"/>
      <c r="F63" s="52">
        <f t="shared" si="4"/>
        <v>0</v>
      </c>
      <c r="G63" s="55"/>
      <c r="H63" s="53"/>
      <c r="I63" s="47"/>
      <c r="J63" s="54"/>
      <c r="K63" s="10"/>
      <c r="L63" s="9"/>
    </row>
    <row r="64" spans="1:12" ht="34.5" customHeight="1">
      <c r="A64" s="48">
        <v>6</v>
      </c>
      <c r="B64" s="49" t="s">
        <v>69</v>
      </c>
      <c r="C64" s="50">
        <v>1</v>
      </c>
      <c r="D64" s="51" t="s">
        <v>7</v>
      </c>
      <c r="E64" s="52"/>
      <c r="F64" s="52">
        <f t="shared" si="4"/>
        <v>0</v>
      </c>
      <c r="G64" s="55"/>
      <c r="H64" s="53"/>
      <c r="I64" s="47"/>
      <c r="J64" s="54"/>
      <c r="K64" s="10"/>
      <c r="L64" s="9"/>
    </row>
    <row r="65" spans="1:12" ht="34.5" customHeight="1">
      <c r="A65" s="48">
        <v>7</v>
      </c>
      <c r="B65" s="49" t="s">
        <v>70</v>
      </c>
      <c r="C65" s="50">
        <v>1</v>
      </c>
      <c r="D65" s="51" t="s">
        <v>7</v>
      </c>
      <c r="E65" s="52"/>
      <c r="F65" s="52">
        <f t="shared" si="4"/>
        <v>0</v>
      </c>
      <c r="G65" s="55"/>
      <c r="H65" s="53"/>
      <c r="I65" s="47"/>
      <c r="J65" s="54"/>
      <c r="K65" s="10"/>
      <c r="L65" s="9"/>
    </row>
    <row r="66" spans="1:12" ht="34.5" customHeight="1">
      <c r="A66" s="48">
        <v>8</v>
      </c>
      <c r="B66" s="49" t="s">
        <v>71</v>
      </c>
      <c r="C66" s="50">
        <v>1</v>
      </c>
      <c r="D66" s="51" t="s">
        <v>7</v>
      </c>
      <c r="E66" s="52"/>
      <c r="F66" s="52">
        <f t="shared" si="4"/>
        <v>0</v>
      </c>
      <c r="G66" s="53"/>
      <c r="H66" s="53"/>
      <c r="I66" s="47"/>
      <c r="J66" s="54"/>
      <c r="K66" s="10"/>
      <c r="L66" s="9"/>
    </row>
    <row r="67" spans="1:12" ht="34.5" customHeight="1">
      <c r="A67" s="48">
        <v>9</v>
      </c>
      <c r="B67" s="49" t="s">
        <v>72</v>
      </c>
      <c r="C67" s="50">
        <v>1</v>
      </c>
      <c r="D67" s="51" t="s">
        <v>7</v>
      </c>
      <c r="E67" s="52"/>
      <c r="F67" s="52">
        <f t="shared" si="4"/>
        <v>0</v>
      </c>
      <c r="G67" s="53"/>
      <c r="H67" s="53"/>
      <c r="I67" s="47"/>
      <c r="J67" s="54"/>
      <c r="K67" s="10"/>
      <c r="L67" s="9"/>
    </row>
    <row r="68" spans="1:12" ht="34.5" customHeight="1">
      <c r="A68" s="41" t="s">
        <v>73</v>
      </c>
      <c r="B68" s="42" t="s">
        <v>74</v>
      </c>
      <c r="C68" s="43"/>
      <c r="D68" s="44"/>
      <c r="E68" s="45">
        <v>0</v>
      </c>
      <c r="F68" s="45"/>
      <c r="G68" s="46">
        <f>ROUND(SUM(F69:F76),2)</f>
        <v>0</v>
      </c>
      <c r="H68" s="47">
        <v>2</v>
      </c>
      <c r="I68" s="47">
        <f>+G68*H68</f>
        <v>0</v>
      </c>
      <c r="J68" s="47"/>
      <c r="K68" s="10"/>
      <c r="L68" s="9"/>
    </row>
    <row r="69" spans="1:12" ht="34.5" customHeight="1">
      <c r="A69" s="48">
        <v>1</v>
      </c>
      <c r="B69" s="49" t="s">
        <v>26</v>
      </c>
      <c r="C69" s="50">
        <v>2</v>
      </c>
      <c r="D69" s="51" t="s">
        <v>7</v>
      </c>
      <c r="E69" s="52"/>
      <c r="F69" s="52">
        <f t="shared" ref="F69:F76" si="5">+C69*E69</f>
        <v>0</v>
      </c>
      <c r="G69" s="53"/>
      <c r="H69" s="53"/>
      <c r="I69" s="47"/>
      <c r="J69" s="54"/>
      <c r="K69" s="10"/>
      <c r="L69" s="9"/>
    </row>
    <row r="70" spans="1:12" ht="34.5" customHeight="1">
      <c r="A70" s="48">
        <v>2</v>
      </c>
      <c r="B70" s="49" t="s">
        <v>27</v>
      </c>
      <c r="C70" s="50">
        <v>3</v>
      </c>
      <c r="D70" s="51" t="s">
        <v>7</v>
      </c>
      <c r="E70" s="52"/>
      <c r="F70" s="52">
        <f t="shared" si="5"/>
        <v>0</v>
      </c>
      <c r="G70" s="53"/>
      <c r="H70" s="53"/>
      <c r="I70" s="47"/>
      <c r="J70" s="54"/>
      <c r="K70" s="10"/>
      <c r="L70" s="9"/>
    </row>
    <row r="71" spans="1:12" ht="34.5" customHeight="1">
      <c r="A71" s="48">
        <v>3</v>
      </c>
      <c r="B71" s="49" t="s">
        <v>28</v>
      </c>
      <c r="C71" s="50">
        <v>1</v>
      </c>
      <c r="D71" s="51" t="s">
        <v>7</v>
      </c>
      <c r="E71" s="52"/>
      <c r="F71" s="52">
        <f t="shared" si="5"/>
        <v>0</v>
      </c>
      <c r="G71" s="53"/>
      <c r="H71" s="53"/>
      <c r="I71" s="47"/>
      <c r="J71" s="54"/>
      <c r="K71" s="10"/>
      <c r="L71" s="9"/>
    </row>
    <row r="72" spans="1:12" ht="34.5" customHeight="1">
      <c r="A72" s="48">
        <v>4</v>
      </c>
      <c r="B72" s="49" t="s">
        <v>29</v>
      </c>
      <c r="C72" s="50">
        <v>1</v>
      </c>
      <c r="D72" s="51" t="s">
        <v>7</v>
      </c>
      <c r="E72" s="52"/>
      <c r="F72" s="52">
        <f t="shared" si="5"/>
        <v>0</v>
      </c>
      <c r="G72" s="53"/>
      <c r="H72" s="53"/>
      <c r="I72" s="47"/>
      <c r="J72" s="54"/>
      <c r="K72" s="10"/>
      <c r="L72" s="9"/>
    </row>
    <row r="73" spans="1:12" ht="34.5" customHeight="1">
      <c r="A73" s="48">
        <v>5</v>
      </c>
      <c r="B73" s="49" t="s">
        <v>31</v>
      </c>
      <c r="C73" s="50">
        <v>1</v>
      </c>
      <c r="D73" s="51" t="s">
        <v>7</v>
      </c>
      <c r="E73" s="52"/>
      <c r="F73" s="52">
        <f t="shared" si="5"/>
        <v>0</v>
      </c>
      <c r="G73" s="53"/>
      <c r="H73" s="53"/>
      <c r="I73" s="47"/>
      <c r="J73" s="54"/>
      <c r="K73" s="10"/>
      <c r="L73" s="9"/>
    </row>
    <row r="74" spans="1:12" ht="34.5" customHeight="1">
      <c r="A74" s="48">
        <v>6</v>
      </c>
      <c r="B74" s="49" t="s">
        <v>32</v>
      </c>
      <c r="C74" s="50">
        <v>11</v>
      </c>
      <c r="D74" s="51" t="s">
        <v>7</v>
      </c>
      <c r="E74" s="52"/>
      <c r="F74" s="52">
        <f t="shared" si="5"/>
        <v>0</v>
      </c>
      <c r="G74" s="53"/>
      <c r="H74" s="53"/>
      <c r="I74" s="47"/>
      <c r="J74" s="54"/>
      <c r="K74" s="10"/>
      <c r="L74" s="9"/>
    </row>
    <row r="75" spans="1:12" ht="34.5" customHeight="1">
      <c r="A75" s="48">
        <v>7</v>
      </c>
      <c r="B75" s="49" t="s">
        <v>33</v>
      </c>
      <c r="C75" s="50">
        <v>2</v>
      </c>
      <c r="D75" s="51" t="s">
        <v>7</v>
      </c>
      <c r="E75" s="52"/>
      <c r="F75" s="52">
        <f t="shared" si="5"/>
        <v>0</v>
      </c>
      <c r="G75" s="53"/>
      <c r="H75" s="53"/>
      <c r="I75" s="47"/>
      <c r="J75" s="54"/>
      <c r="K75" s="10"/>
      <c r="L75" s="9"/>
    </row>
    <row r="76" spans="1:12" ht="95.25" customHeight="1">
      <c r="A76" s="48">
        <v>8</v>
      </c>
      <c r="B76" s="49" t="s">
        <v>75</v>
      </c>
      <c r="C76" s="50">
        <v>1</v>
      </c>
      <c r="D76" s="51" t="s">
        <v>7</v>
      </c>
      <c r="E76" s="52"/>
      <c r="F76" s="52">
        <f t="shared" si="5"/>
        <v>0</v>
      </c>
      <c r="G76" s="53"/>
      <c r="H76" s="53"/>
      <c r="I76" s="47"/>
      <c r="J76" s="54"/>
      <c r="K76" s="10"/>
      <c r="L76" s="9"/>
    </row>
    <row r="77" spans="1:12" s="68" customFormat="1" ht="45" customHeight="1">
      <c r="A77" s="59" t="s">
        <v>76</v>
      </c>
      <c r="B77" s="60"/>
      <c r="C77" s="61"/>
      <c r="D77" s="62"/>
      <c r="E77" s="63">
        <v>0</v>
      </c>
      <c r="F77" s="64"/>
      <c r="G77" s="65">
        <f>SUM(G78:G101)</f>
        <v>0</v>
      </c>
      <c r="H77" s="66"/>
      <c r="I77" s="65">
        <f>SUM(I78:I102)</f>
        <v>0</v>
      </c>
      <c r="J77" s="65">
        <f>+I77</f>
        <v>0</v>
      </c>
      <c r="K77" s="67"/>
      <c r="L77" s="9"/>
    </row>
    <row r="78" spans="1:12" ht="41.25" customHeight="1">
      <c r="A78" s="41" t="s">
        <v>15</v>
      </c>
      <c r="B78" s="42" t="s">
        <v>77</v>
      </c>
      <c r="C78" s="43"/>
      <c r="D78" s="44"/>
      <c r="E78" s="45"/>
      <c r="F78" s="45"/>
      <c r="G78" s="46">
        <f>ROUND(SUM(F79:F87),2)</f>
        <v>0</v>
      </c>
      <c r="H78" s="47">
        <v>2</v>
      </c>
      <c r="I78" s="47">
        <f>+G78*H78</f>
        <v>0</v>
      </c>
      <c r="J78" s="47"/>
      <c r="K78" s="10"/>
      <c r="L78" s="9"/>
    </row>
    <row r="79" spans="1:12" ht="30" customHeight="1">
      <c r="A79" s="48">
        <v>1</v>
      </c>
      <c r="B79" s="49" t="s">
        <v>78</v>
      </c>
      <c r="C79" s="50">
        <v>2</v>
      </c>
      <c r="D79" s="51" t="s">
        <v>7</v>
      </c>
      <c r="E79" s="52"/>
      <c r="F79" s="52">
        <f t="shared" ref="F79:F87" si="6">+E79*C79</f>
        <v>0</v>
      </c>
      <c r="G79" s="55"/>
      <c r="H79" s="53"/>
      <c r="I79" s="54"/>
      <c r="J79" s="54"/>
      <c r="K79" s="10"/>
      <c r="L79" s="9"/>
    </row>
    <row r="80" spans="1:12" ht="30" customHeight="1">
      <c r="A80" s="48">
        <v>2</v>
      </c>
      <c r="B80" s="49" t="s">
        <v>79</v>
      </c>
      <c r="C80" s="50">
        <v>2</v>
      </c>
      <c r="D80" s="51" t="s">
        <v>7</v>
      </c>
      <c r="E80" s="52"/>
      <c r="F80" s="52">
        <f t="shared" si="6"/>
        <v>0</v>
      </c>
      <c r="G80" s="55"/>
      <c r="H80" s="53"/>
      <c r="I80" s="54"/>
      <c r="J80" s="54"/>
      <c r="K80" s="10"/>
      <c r="L80" s="9"/>
    </row>
    <row r="81" spans="1:12" ht="30" customHeight="1">
      <c r="A81" s="48">
        <v>3</v>
      </c>
      <c r="B81" s="49" t="s">
        <v>80</v>
      </c>
      <c r="C81" s="50">
        <v>1</v>
      </c>
      <c r="D81" s="51" t="s">
        <v>7</v>
      </c>
      <c r="E81" s="52"/>
      <c r="F81" s="52">
        <f t="shared" si="6"/>
        <v>0</v>
      </c>
      <c r="G81" s="55"/>
      <c r="H81" s="53"/>
      <c r="I81" s="54"/>
      <c r="J81" s="54"/>
      <c r="K81" s="10"/>
      <c r="L81" s="9"/>
    </row>
    <row r="82" spans="1:12" ht="30" customHeight="1">
      <c r="A82" s="48">
        <v>4</v>
      </c>
      <c r="B82" s="49" t="s">
        <v>81</v>
      </c>
      <c r="C82" s="50">
        <v>1</v>
      </c>
      <c r="D82" s="51" t="s">
        <v>7</v>
      </c>
      <c r="E82" s="52"/>
      <c r="F82" s="52">
        <f t="shared" si="6"/>
        <v>0</v>
      </c>
      <c r="G82" s="55"/>
      <c r="H82" s="53"/>
      <c r="I82" s="54"/>
      <c r="J82" s="54"/>
      <c r="K82" s="10"/>
      <c r="L82" s="9"/>
    </row>
    <row r="83" spans="1:12" ht="30" customHeight="1">
      <c r="A83" s="48">
        <v>5</v>
      </c>
      <c r="B83" s="49" t="s">
        <v>82</v>
      </c>
      <c r="C83" s="50">
        <v>1</v>
      </c>
      <c r="D83" s="51" t="s">
        <v>7</v>
      </c>
      <c r="E83" s="52"/>
      <c r="F83" s="52">
        <f t="shared" si="6"/>
        <v>0</v>
      </c>
      <c r="G83" s="55"/>
      <c r="H83" s="53"/>
      <c r="I83" s="54"/>
      <c r="J83" s="54"/>
      <c r="K83" s="10"/>
      <c r="L83" s="9"/>
    </row>
    <row r="84" spans="1:12" ht="30" customHeight="1">
      <c r="A84" s="48">
        <v>6</v>
      </c>
      <c r="B84" s="49" t="s">
        <v>83</v>
      </c>
      <c r="C84" s="50">
        <v>1</v>
      </c>
      <c r="D84" s="51" t="s">
        <v>7</v>
      </c>
      <c r="E84" s="52"/>
      <c r="F84" s="52">
        <f t="shared" si="6"/>
        <v>0</v>
      </c>
      <c r="G84" s="55"/>
      <c r="H84" s="53"/>
      <c r="I84" s="54"/>
      <c r="J84" s="54"/>
      <c r="K84" s="10"/>
      <c r="L84" s="9"/>
    </row>
    <row r="85" spans="1:12" ht="30" customHeight="1">
      <c r="A85" s="48">
        <v>7</v>
      </c>
      <c r="B85" s="49" t="s">
        <v>84</v>
      </c>
      <c r="C85" s="50">
        <v>1</v>
      </c>
      <c r="D85" s="51" t="s">
        <v>7</v>
      </c>
      <c r="E85" s="52"/>
      <c r="F85" s="52">
        <f t="shared" si="6"/>
        <v>0</v>
      </c>
      <c r="G85" s="55"/>
      <c r="H85" s="53"/>
      <c r="I85" s="54"/>
      <c r="J85" s="54"/>
      <c r="K85" s="10"/>
      <c r="L85" s="9"/>
    </row>
    <row r="86" spans="1:12" ht="30" customHeight="1">
      <c r="A86" s="48">
        <v>8</v>
      </c>
      <c r="B86" s="49" t="s">
        <v>85</v>
      </c>
      <c r="C86" s="50">
        <v>1</v>
      </c>
      <c r="D86" s="51" t="s">
        <v>7</v>
      </c>
      <c r="E86" s="52"/>
      <c r="F86" s="52">
        <f t="shared" si="6"/>
        <v>0</v>
      </c>
      <c r="G86" s="55"/>
      <c r="H86" s="53"/>
      <c r="I86" s="54"/>
      <c r="J86" s="54"/>
      <c r="K86" s="10"/>
      <c r="L86" s="9"/>
    </row>
    <row r="87" spans="1:12" ht="82.5" customHeight="1">
      <c r="A87" s="48">
        <v>9</v>
      </c>
      <c r="B87" s="49" t="s">
        <v>86</v>
      </c>
      <c r="C87" s="50">
        <v>1</v>
      </c>
      <c r="D87" s="51" t="s">
        <v>7</v>
      </c>
      <c r="E87" s="52"/>
      <c r="F87" s="52">
        <f t="shared" si="6"/>
        <v>0</v>
      </c>
      <c r="G87" s="29"/>
      <c r="H87" s="53"/>
      <c r="I87" s="54"/>
      <c r="J87" s="54"/>
      <c r="K87" s="10"/>
      <c r="L87" s="9"/>
    </row>
    <row r="88" spans="1:12" ht="30" customHeight="1">
      <c r="A88" s="41" t="s">
        <v>24</v>
      </c>
      <c r="B88" s="42" t="s">
        <v>87</v>
      </c>
      <c r="C88" s="43"/>
      <c r="D88" s="44"/>
      <c r="E88" s="45">
        <v>0</v>
      </c>
      <c r="F88" s="45"/>
      <c r="G88" s="46">
        <f>ROUND(SUM(F89:F101),2)</f>
        <v>0</v>
      </c>
      <c r="H88" s="47">
        <v>1</v>
      </c>
      <c r="I88" s="47">
        <f>+G88*H88</f>
        <v>0</v>
      </c>
      <c r="J88" s="47"/>
      <c r="K88" s="10"/>
      <c r="L88" s="9"/>
    </row>
    <row r="89" spans="1:12" ht="31.5" customHeight="1">
      <c r="A89" s="48">
        <v>1</v>
      </c>
      <c r="B89" s="49" t="s">
        <v>49</v>
      </c>
      <c r="C89" s="50">
        <v>1</v>
      </c>
      <c r="D89" s="51" t="s">
        <v>7</v>
      </c>
      <c r="E89" s="52"/>
      <c r="F89" s="52">
        <f t="shared" ref="F89:F101" si="7">+E89*C89</f>
        <v>0</v>
      </c>
      <c r="G89" s="29"/>
      <c r="H89" s="53"/>
      <c r="I89" s="54"/>
      <c r="J89" s="54"/>
      <c r="K89" s="10"/>
      <c r="L89" s="9"/>
    </row>
    <row r="90" spans="1:12" ht="39.75" customHeight="1">
      <c r="A90" s="48">
        <v>2</v>
      </c>
      <c r="B90" s="49" t="s">
        <v>88</v>
      </c>
      <c r="C90" s="50">
        <v>1</v>
      </c>
      <c r="D90" s="51" t="s">
        <v>7</v>
      </c>
      <c r="E90" s="52"/>
      <c r="F90" s="52">
        <f t="shared" si="7"/>
        <v>0</v>
      </c>
      <c r="G90" s="29"/>
      <c r="H90" s="53"/>
      <c r="I90" s="54"/>
      <c r="J90" s="54"/>
      <c r="K90" s="10"/>
      <c r="L90" s="9"/>
    </row>
    <row r="91" spans="1:12" ht="39.75" customHeight="1">
      <c r="A91" s="48">
        <v>3</v>
      </c>
      <c r="B91" s="49" t="s">
        <v>51</v>
      </c>
      <c r="C91" s="50">
        <v>1</v>
      </c>
      <c r="D91" s="51" t="s">
        <v>7</v>
      </c>
      <c r="E91" s="52"/>
      <c r="F91" s="52">
        <f t="shared" si="7"/>
        <v>0</v>
      </c>
      <c r="G91" s="29"/>
      <c r="H91" s="53"/>
      <c r="I91" s="54"/>
      <c r="J91" s="54"/>
      <c r="K91" s="10"/>
      <c r="L91" s="9"/>
    </row>
    <row r="92" spans="1:12" ht="39.75" customHeight="1">
      <c r="A92" s="48">
        <v>4</v>
      </c>
      <c r="B92" s="49" t="s">
        <v>52</v>
      </c>
      <c r="C92" s="50">
        <v>1</v>
      </c>
      <c r="D92" s="51" t="s">
        <v>7</v>
      </c>
      <c r="E92" s="52"/>
      <c r="F92" s="52">
        <f t="shared" si="7"/>
        <v>0</v>
      </c>
      <c r="G92" s="29"/>
      <c r="H92" s="53"/>
      <c r="I92" s="54"/>
      <c r="J92" s="54"/>
      <c r="K92" s="10"/>
      <c r="L92" s="9"/>
    </row>
    <row r="93" spans="1:12" ht="39.75" customHeight="1">
      <c r="A93" s="48">
        <v>5</v>
      </c>
      <c r="B93" s="49" t="s">
        <v>89</v>
      </c>
      <c r="C93" s="50">
        <v>1</v>
      </c>
      <c r="D93" s="51" t="s">
        <v>7</v>
      </c>
      <c r="E93" s="52"/>
      <c r="F93" s="52">
        <f t="shared" si="7"/>
        <v>0</v>
      </c>
      <c r="G93" s="29"/>
      <c r="H93" s="53"/>
      <c r="I93" s="54"/>
      <c r="J93" s="54"/>
      <c r="K93" s="10"/>
      <c r="L93" s="9"/>
    </row>
    <row r="94" spans="1:12" ht="39.75" customHeight="1">
      <c r="A94" s="48">
        <v>6</v>
      </c>
      <c r="B94" s="49" t="s">
        <v>54</v>
      </c>
      <c r="C94" s="50">
        <v>1</v>
      </c>
      <c r="D94" s="51" t="s">
        <v>7</v>
      </c>
      <c r="E94" s="52"/>
      <c r="F94" s="52">
        <f t="shared" si="7"/>
        <v>0</v>
      </c>
      <c r="G94" s="29"/>
      <c r="H94" s="53"/>
      <c r="I94" s="54"/>
      <c r="J94" s="54"/>
      <c r="K94" s="10"/>
      <c r="L94" s="9"/>
    </row>
    <row r="95" spans="1:12" ht="34.5" customHeight="1">
      <c r="A95" s="48">
        <v>7</v>
      </c>
      <c r="B95" s="49" t="s">
        <v>55</v>
      </c>
      <c r="C95" s="50">
        <v>1</v>
      </c>
      <c r="D95" s="51" t="s">
        <v>7</v>
      </c>
      <c r="E95" s="52"/>
      <c r="F95" s="52">
        <f t="shared" si="7"/>
        <v>0</v>
      </c>
      <c r="G95" s="29"/>
      <c r="H95" s="53"/>
      <c r="I95" s="54"/>
      <c r="J95" s="54"/>
      <c r="K95" s="10"/>
      <c r="L95" s="9"/>
    </row>
    <row r="96" spans="1:12" ht="34.5" customHeight="1">
      <c r="A96" s="48">
        <v>8</v>
      </c>
      <c r="B96" s="49" t="s">
        <v>56</v>
      </c>
      <c r="C96" s="50">
        <v>1</v>
      </c>
      <c r="D96" s="51" t="s">
        <v>7</v>
      </c>
      <c r="E96" s="52"/>
      <c r="F96" s="52">
        <f t="shared" si="7"/>
        <v>0</v>
      </c>
      <c r="G96" s="29"/>
      <c r="H96" s="53"/>
      <c r="I96" s="54"/>
      <c r="J96" s="54"/>
      <c r="K96" s="10"/>
      <c r="L96" s="9"/>
    </row>
    <row r="97" spans="1:12" ht="34.5" customHeight="1">
      <c r="A97" s="48">
        <v>9</v>
      </c>
      <c r="B97" s="49" t="s">
        <v>57</v>
      </c>
      <c r="C97" s="50">
        <v>1</v>
      </c>
      <c r="D97" s="51" t="s">
        <v>7</v>
      </c>
      <c r="E97" s="52"/>
      <c r="F97" s="52">
        <f t="shared" si="7"/>
        <v>0</v>
      </c>
      <c r="G97" s="29"/>
      <c r="H97" s="53"/>
      <c r="I97" s="54"/>
      <c r="J97" s="54"/>
      <c r="K97" s="10"/>
      <c r="L97" s="9"/>
    </row>
    <row r="98" spans="1:12" ht="34.5" customHeight="1">
      <c r="A98" s="48">
        <v>10</v>
      </c>
      <c r="B98" s="49" t="s">
        <v>58</v>
      </c>
      <c r="C98" s="50">
        <v>1</v>
      </c>
      <c r="D98" s="51" t="s">
        <v>7</v>
      </c>
      <c r="E98" s="52"/>
      <c r="F98" s="52">
        <f t="shared" si="7"/>
        <v>0</v>
      </c>
      <c r="G98" s="29"/>
      <c r="H98" s="53"/>
      <c r="I98" s="54"/>
      <c r="J98" s="54"/>
      <c r="K98" s="10"/>
      <c r="L98" s="9"/>
    </row>
    <row r="99" spans="1:12" ht="34.5" customHeight="1">
      <c r="A99" s="48">
        <v>11</v>
      </c>
      <c r="B99" s="49" t="s">
        <v>59</v>
      </c>
      <c r="C99" s="50">
        <v>1</v>
      </c>
      <c r="D99" s="51" t="s">
        <v>7</v>
      </c>
      <c r="E99" s="52"/>
      <c r="F99" s="52">
        <f t="shared" si="7"/>
        <v>0</v>
      </c>
      <c r="G99" s="29"/>
      <c r="H99" s="53"/>
      <c r="I99" s="54"/>
      <c r="J99" s="54"/>
      <c r="K99" s="10"/>
      <c r="L99" s="9"/>
    </row>
    <row r="100" spans="1:12" ht="34.5" customHeight="1">
      <c r="A100" s="48">
        <v>12</v>
      </c>
      <c r="B100" s="49" t="s">
        <v>60</v>
      </c>
      <c r="C100" s="50">
        <v>1</v>
      </c>
      <c r="D100" s="51" t="s">
        <v>7</v>
      </c>
      <c r="E100" s="52"/>
      <c r="F100" s="52">
        <f t="shared" si="7"/>
        <v>0</v>
      </c>
      <c r="G100" s="29"/>
      <c r="H100" s="53"/>
      <c r="I100" s="54"/>
      <c r="J100" s="54"/>
      <c r="K100" s="10"/>
      <c r="L100" s="9"/>
    </row>
    <row r="101" spans="1:12" ht="29.25" customHeight="1">
      <c r="A101" s="48">
        <v>13</v>
      </c>
      <c r="B101" s="49" t="s">
        <v>61</v>
      </c>
      <c r="C101" s="50">
        <v>1</v>
      </c>
      <c r="D101" s="51" t="s">
        <v>7</v>
      </c>
      <c r="E101" s="52"/>
      <c r="F101" s="52">
        <f t="shared" si="7"/>
        <v>0</v>
      </c>
      <c r="G101" s="29"/>
      <c r="H101" s="53"/>
      <c r="I101" s="54"/>
      <c r="J101" s="54"/>
      <c r="K101" s="10"/>
      <c r="L101" s="9"/>
    </row>
    <row r="102" spans="1:12" ht="12.75" customHeight="1">
      <c r="A102" s="48"/>
      <c r="B102" s="69"/>
      <c r="C102" s="50"/>
      <c r="D102" s="51"/>
      <c r="E102" s="52">
        <v>0</v>
      </c>
      <c r="F102" s="52"/>
      <c r="G102" s="70"/>
      <c r="H102" s="53"/>
      <c r="I102" s="54"/>
      <c r="J102" s="54"/>
      <c r="K102" s="10"/>
      <c r="L102" s="9"/>
    </row>
    <row r="103" spans="1:12" ht="18.75" customHeight="1">
      <c r="A103" s="32" t="s">
        <v>90</v>
      </c>
      <c r="B103" s="33" t="s">
        <v>91</v>
      </c>
      <c r="C103" s="34"/>
      <c r="D103" s="35"/>
      <c r="E103" s="36">
        <v>0</v>
      </c>
      <c r="F103" s="37"/>
      <c r="G103" s="38">
        <f>SUM(G104:G125)</f>
        <v>0</v>
      </c>
      <c r="H103" s="39"/>
      <c r="I103" s="38">
        <f>SUM(I104:I125)</f>
        <v>0</v>
      </c>
      <c r="J103" s="38">
        <f>+I103</f>
        <v>0</v>
      </c>
      <c r="L103" s="9"/>
    </row>
    <row r="104" spans="1:12" ht="43.5" customHeight="1">
      <c r="A104" s="41" t="s">
        <v>15</v>
      </c>
      <c r="B104" s="42" t="s">
        <v>92</v>
      </c>
      <c r="C104" s="43"/>
      <c r="D104" s="44"/>
      <c r="E104" s="45">
        <v>0</v>
      </c>
      <c r="F104" s="45"/>
      <c r="G104" s="46">
        <f>ROUND(SUM(F105:F111),2)</f>
        <v>0</v>
      </c>
      <c r="H104" s="47">
        <v>2</v>
      </c>
      <c r="I104" s="47">
        <f>+G104*H104</f>
        <v>0</v>
      </c>
      <c r="J104" s="47"/>
      <c r="K104" s="10"/>
      <c r="L104" s="9"/>
    </row>
    <row r="105" spans="1:12" ht="30" customHeight="1">
      <c r="A105" s="48">
        <v>1</v>
      </c>
      <c r="B105" s="49" t="s">
        <v>93</v>
      </c>
      <c r="C105" s="50">
        <v>3</v>
      </c>
      <c r="D105" s="51" t="s">
        <v>7</v>
      </c>
      <c r="E105" s="52"/>
      <c r="F105" s="52">
        <f t="shared" ref="F105:F111" si="8">+E105*C105</f>
        <v>0</v>
      </c>
      <c r="G105" s="55"/>
      <c r="H105" s="53"/>
      <c r="I105" s="54"/>
      <c r="J105" s="54"/>
      <c r="K105" s="10"/>
      <c r="L105" s="9"/>
    </row>
    <row r="106" spans="1:12" ht="30" customHeight="1">
      <c r="A106" s="48">
        <v>2</v>
      </c>
      <c r="B106" s="49" t="s">
        <v>94</v>
      </c>
      <c r="C106" s="50">
        <v>1</v>
      </c>
      <c r="D106" s="51" t="s">
        <v>7</v>
      </c>
      <c r="E106" s="52"/>
      <c r="F106" s="52">
        <f t="shared" si="8"/>
        <v>0</v>
      </c>
      <c r="G106" s="55"/>
      <c r="H106" s="53"/>
      <c r="I106" s="54"/>
      <c r="J106" s="54"/>
      <c r="K106" s="10"/>
      <c r="L106" s="9"/>
    </row>
    <row r="107" spans="1:12" ht="24.75" customHeight="1">
      <c r="A107" s="48">
        <v>3</v>
      </c>
      <c r="B107" s="49" t="s">
        <v>95</v>
      </c>
      <c r="C107" s="50">
        <v>1</v>
      </c>
      <c r="D107" s="51" t="s">
        <v>7</v>
      </c>
      <c r="E107" s="52"/>
      <c r="F107" s="52">
        <f t="shared" si="8"/>
        <v>0</v>
      </c>
      <c r="G107" s="55"/>
      <c r="H107" s="53"/>
      <c r="I107" s="54"/>
      <c r="J107" s="54"/>
      <c r="K107" s="10"/>
      <c r="L107" s="9"/>
    </row>
    <row r="108" spans="1:12" ht="29.25" customHeight="1">
      <c r="A108" s="48">
        <v>4</v>
      </c>
      <c r="B108" s="49" t="s">
        <v>96</v>
      </c>
      <c r="C108" s="50">
        <v>1</v>
      </c>
      <c r="D108" s="51" t="s">
        <v>7</v>
      </c>
      <c r="E108" s="52"/>
      <c r="F108" s="52">
        <f t="shared" si="8"/>
        <v>0</v>
      </c>
      <c r="G108" s="55"/>
      <c r="H108" s="53"/>
      <c r="I108" s="54"/>
      <c r="J108" s="54"/>
      <c r="K108" s="10"/>
      <c r="L108" s="9"/>
    </row>
    <row r="109" spans="1:12" ht="30" customHeight="1">
      <c r="A109" s="48">
        <v>5</v>
      </c>
      <c r="B109" s="49" t="s">
        <v>97</v>
      </c>
      <c r="C109" s="50">
        <v>1</v>
      </c>
      <c r="D109" s="51" t="s">
        <v>7</v>
      </c>
      <c r="E109" s="52"/>
      <c r="F109" s="52">
        <f t="shared" si="8"/>
        <v>0</v>
      </c>
      <c r="G109" s="55"/>
      <c r="H109" s="53"/>
      <c r="I109" s="54"/>
      <c r="J109" s="54"/>
      <c r="K109" s="10"/>
      <c r="L109" s="9"/>
    </row>
    <row r="110" spans="1:12" ht="27.75" customHeight="1">
      <c r="A110" s="48">
        <v>6</v>
      </c>
      <c r="B110" s="49" t="s">
        <v>98</v>
      </c>
      <c r="C110" s="50">
        <v>1</v>
      </c>
      <c r="D110" s="51" t="s">
        <v>7</v>
      </c>
      <c r="E110" s="52"/>
      <c r="F110" s="52">
        <f t="shared" si="8"/>
        <v>0</v>
      </c>
      <c r="G110" s="55"/>
      <c r="H110" s="53"/>
      <c r="I110" s="54"/>
      <c r="J110" s="54"/>
      <c r="K110" s="10"/>
      <c r="L110" s="9"/>
    </row>
    <row r="111" spans="1:12" ht="81.75" customHeight="1">
      <c r="A111" s="48">
        <v>7</v>
      </c>
      <c r="B111" s="49" t="s">
        <v>86</v>
      </c>
      <c r="C111" s="50">
        <v>1</v>
      </c>
      <c r="D111" s="51" t="s">
        <v>7</v>
      </c>
      <c r="E111" s="52"/>
      <c r="F111" s="52">
        <f t="shared" si="8"/>
        <v>0</v>
      </c>
      <c r="G111" s="29"/>
      <c r="H111" s="53"/>
      <c r="I111" s="54"/>
      <c r="J111" s="54"/>
      <c r="K111" s="10"/>
      <c r="L111" s="9"/>
    </row>
    <row r="112" spans="1:12" ht="30" customHeight="1">
      <c r="A112" s="41" t="s">
        <v>24</v>
      </c>
      <c r="B112" s="42" t="s">
        <v>87</v>
      </c>
      <c r="C112" s="43"/>
      <c r="D112" s="44"/>
      <c r="E112" s="45">
        <v>0</v>
      </c>
      <c r="F112" s="45"/>
      <c r="G112" s="46">
        <f>ROUND(SUM(F113:F125),2)</f>
        <v>0</v>
      </c>
      <c r="H112" s="47">
        <v>1</v>
      </c>
      <c r="I112" s="47">
        <f>+G112*H112</f>
        <v>0</v>
      </c>
      <c r="J112" s="47"/>
      <c r="K112" s="10"/>
      <c r="L112" s="9"/>
    </row>
    <row r="113" spans="1:12" ht="34.5" customHeight="1">
      <c r="A113" s="48">
        <v>1</v>
      </c>
      <c r="B113" s="49" t="s">
        <v>49</v>
      </c>
      <c r="C113" s="50">
        <v>1</v>
      </c>
      <c r="D113" s="51" t="s">
        <v>7</v>
      </c>
      <c r="E113" s="52"/>
      <c r="F113" s="52">
        <f t="shared" ref="F113:F125" si="9">+E113*C113</f>
        <v>0</v>
      </c>
      <c r="G113" s="29"/>
      <c r="H113" s="53"/>
      <c r="I113" s="54"/>
      <c r="J113" s="54"/>
      <c r="K113" s="10"/>
      <c r="L113" s="9"/>
    </row>
    <row r="114" spans="1:12" ht="34.5" customHeight="1">
      <c r="A114" s="48">
        <v>2</v>
      </c>
      <c r="B114" s="49" t="s">
        <v>88</v>
      </c>
      <c r="C114" s="50">
        <v>1</v>
      </c>
      <c r="D114" s="51" t="s">
        <v>7</v>
      </c>
      <c r="E114" s="52"/>
      <c r="F114" s="52">
        <f t="shared" si="9"/>
        <v>0</v>
      </c>
      <c r="G114" s="29"/>
      <c r="H114" s="53"/>
      <c r="I114" s="54"/>
      <c r="J114" s="54"/>
      <c r="K114" s="10"/>
      <c r="L114" s="9"/>
    </row>
    <row r="115" spans="1:12" ht="34.5" customHeight="1">
      <c r="A115" s="48">
        <v>3</v>
      </c>
      <c r="B115" s="49" t="s">
        <v>51</v>
      </c>
      <c r="C115" s="50">
        <v>1</v>
      </c>
      <c r="D115" s="51" t="s">
        <v>7</v>
      </c>
      <c r="E115" s="52"/>
      <c r="F115" s="52">
        <f t="shared" si="9"/>
        <v>0</v>
      </c>
      <c r="G115" s="29"/>
      <c r="H115" s="53"/>
      <c r="I115" s="54"/>
      <c r="J115" s="54"/>
      <c r="K115" s="10"/>
      <c r="L115" s="9"/>
    </row>
    <row r="116" spans="1:12" ht="34.5" customHeight="1">
      <c r="A116" s="48">
        <v>4</v>
      </c>
      <c r="B116" s="49" t="s">
        <v>52</v>
      </c>
      <c r="C116" s="50">
        <v>1</v>
      </c>
      <c r="D116" s="51" t="s">
        <v>7</v>
      </c>
      <c r="E116" s="52"/>
      <c r="F116" s="52">
        <f t="shared" si="9"/>
        <v>0</v>
      </c>
      <c r="G116" s="29"/>
      <c r="H116" s="53"/>
      <c r="I116" s="54"/>
      <c r="J116" s="54"/>
      <c r="K116" s="10"/>
      <c r="L116" s="9"/>
    </row>
    <row r="117" spans="1:12" ht="34.5" customHeight="1">
      <c r="A117" s="48">
        <v>5</v>
      </c>
      <c r="B117" s="49" t="s">
        <v>89</v>
      </c>
      <c r="C117" s="50">
        <v>1</v>
      </c>
      <c r="D117" s="51" t="s">
        <v>7</v>
      </c>
      <c r="E117" s="52"/>
      <c r="F117" s="52">
        <f t="shared" si="9"/>
        <v>0</v>
      </c>
      <c r="G117" s="29"/>
      <c r="H117" s="53"/>
      <c r="I117" s="54"/>
      <c r="J117" s="54"/>
      <c r="K117" s="10"/>
      <c r="L117" s="9"/>
    </row>
    <row r="118" spans="1:12" ht="34.5" customHeight="1">
      <c r="A118" s="48">
        <v>6</v>
      </c>
      <c r="B118" s="49" t="s">
        <v>54</v>
      </c>
      <c r="C118" s="50">
        <v>1</v>
      </c>
      <c r="D118" s="51" t="s">
        <v>7</v>
      </c>
      <c r="E118" s="52"/>
      <c r="F118" s="52">
        <f t="shared" si="9"/>
        <v>0</v>
      </c>
      <c r="G118" s="29"/>
      <c r="H118" s="53"/>
      <c r="I118" s="54"/>
      <c r="J118" s="54"/>
      <c r="K118" s="10"/>
      <c r="L118" s="9"/>
    </row>
    <row r="119" spans="1:12" ht="34.5" customHeight="1">
      <c r="A119" s="48">
        <v>7</v>
      </c>
      <c r="B119" s="49" t="s">
        <v>55</v>
      </c>
      <c r="C119" s="50">
        <v>1</v>
      </c>
      <c r="D119" s="51" t="s">
        <v>7</v>
      </c>
      <c r="E119" s="52"/>
      <c r="F119" s="52">
        <f t="shared" si="9"/>
        <v>0</v>
      </c>
      <c r="G119" s="29"/>
      <c r="H119" s="53"/>
      <c r="I119" s="54"/>
      <c r="J119" s="54"/>
      <c r="K119" s="10"/>
      <c r="L119" s="9"/>
    </row>
    <row r="120" spans="1:12" ht="34.5" customHeight="1">
      <c r="A120" s="48">
        <v>8</v>
      </c>
      <c r="B120" s="49" t="s">
        <v>56</v>
      </c>
      <c r="C120" s="50">
        <v>1</v>
      </c>
      <c r="D120" s="51" t="s">
        <v>7</v>
      </c>
      <c r="E120" s="52"/>
      <c r="F120" s="52">
        <f t="shared" si="9"/>
        <v>0</v>
      </c>
      <c r="G120" s="29"/>
      <c r="H120" s="53"/>
      <c r="I120" s="54"/>
      <c r="J120" s="54"/>
      <c r="K120" s="10"/>
      <c r="L120" s="9"/>
    </row>
    <row r="121" spans="1:12" ht="34.5" customHeight="1">
      <c r="A121" s="48">
        <v>9</v>
      </c>
      <c r="B121" s="49" t="s">
        <v>57</v>
      </c>
      <c r="C121" s="50">
        <v>1</v>
      </c>
      <c r="D121" s="51" t="s">
        <v>7</v>
      </c>
      <c r="E121" s="52"/>
      <c r="F121" s="52">
        <f t="shared" si="9"/>
        <v>0</v>
      </c>
      <c r="G121" s="29"/>
      <c r="H121" s="53"/>
      <c r="I121" s="54"/>
      <c r="J121" s="54"/>
      <c r="K121" s="10"/>
      <c r="L121" s="9"/>
    </row>
    <row r="122" spans="1:12" ht="34.5" customHeight="1">
      <c r="A122" s="48">
        <v>10</v>
      </c>
      <c r="B122" s="49" t="s">
        <v>58</v>
      </c>
      <c r="C122" s="50">
        <v>1</v>
      </c>
      <c r="D122" s="51" t="s">
        <v>7</v>
      </c>
      <c r="E122" s="52"/>
      <c r="F122" s="52">
        <f t="shared" si="9"/>
        <v>0</v>
      </c>
      <c r="G122" s="29"/>
      <c r="H122" s="53"/>
      <c r="I122" s="54"/>
      <c r="J122" s="54"/>
      <c r="K122" s="10"/>
      <c r="L122" s="9"/>
    </row>
    <row r="123" spans="1:12" ht="34.5" customHeight="1">
      <c r="A123" s="48">
        <v>11</v>
      </c>
      <c r="B123" s="49" t="s">
        <v>59</v>
      </c>
      <c r="C123" s="50">
        <v>1</v>
      </c>
      <c r="D123" s="51" t="s">
        <v>7</v>
      </c>
      <c r="E123" s="52"/>
      <c r="F123" s="52">
        <f t="shared" si="9"/>
        <v>0</v>
      </c>
      <c r="G123" s="29"/>
      <c r="H123" s="53"/>
      <c r="I123" s="54"/>
      <c r="J123" s="54"/>
      <c r="K123" s="10"/>
      <c r="L123" s="9"/>
    </row>
    <row r="124" spans="1:12" ht="34.5" customHeight="1">
      <c r="A124" s="48">
        <v>12</v>
      </c>
      <c r="B124" s="49" t="s">
        <v>60</v>
      </c>
      <c r="C124" s="50">
        <v>1</v>
      </c>
      <c r="D124" s="51" t="s">
        <v>7</v>
      </c>
      <c r="E124" s="52"/>
      <c r="F124" s="52">
        <f t="shared" si="9"/>
        <v>0</v>
      </c>
      <c r="G124" s="29"/>
      <c r="H124" s="53"/>
      <c r="I124" s="54"/>
      <c r="J124" s="54"/>
      <c r="K124" s="10"/>
      <c r="L124" s="9"/>
    </row>
    <row r="125" spans="1:12" ht="34.5" customHeight="1">
      <c r="A125" s="48">
        <v>13</v>
      </c>
      <c r="B125" s="49" t="s">
        <v>61</v>
      </c>
      <c r="C125" s="50">
        <v>1</v>
      </c>
      <c r="D125" s="51" t="s">
        <v>7</v>
      </c>
      <c r="E125" s="52"/>
      <c r="F125" s="52">
        <f t="shared" si="9"/>
        <v>0</v>
      </c>
      <c r="G125" s="29"/>
      <c r="H125" s="53"/>
      <c r="I125" s="54"/>
      <c r="J125" s="54"/>
      <c r="K125" s="10"/>
      <c r="L125" s="9"/>
    </row>
    <row r="126" spans="1:12" ht="51" customHeight="1">
      <c r="A126" s="32" t="s">
        <v>99</v>
      </c>
      <c r="B126" s="60" t="s">
        <v>100</v>
      </c>
      <c r="C126" s="34"/>
      <c r="D126" s="35"/>
      <c r="E126" s="36">
        <v>0</v>
      </c>
      <c r="F126" s="37"/>
      <c r="G126" s="38">
        <f>SUM(G127:G149)</f>
        <v>0</v>
      </c>
      <c r="H126" s="39"/>
      <c r="I126" s="38">
        <f>SUM(I127:I149)</f>
        <v>0</v>
      </c>
      <c r="J126" s="38">
        <f>+I126</f>
        <v>0</v>
      </c>
      <c r="K126" s="10"/>
      <c r="L126" s="9"/>
    </row>
    <row r="127" spans="1:12" ht="34.5" customHeight="1">
      <c r="A127" s="41" t="s">
        <v>15</v>
      </c>
      <c r="B127" s="42" t="s">
        <v>101</v>
      </c>
      <c r="C127" s="43"/>
      <c r="D127" s="44"/>
      <c r="E127" s="45">
        <v>0</v>
      </c>
      <c r="F127" s="45"/>
      <c r="G127" s="46">
        <f>SUM(F128:F135)</f>
        <v>0</v>
      </c>
      <c r="H127" s="47">
        <v>2</v>
      </c>
      <c r="I127" s="47">
        <f>+G127*H127</f>
        <v>0</v>
      </c>
      <c r="J127" s="47"/>
      <c r="K127" s="10"/>
      <c r="L127" s="9"/>
    </row>
    <row r="128" spans="1:12" ht="24.75" customHeight="1">
      <c r="A128" s="48">
        <v>1</v>
      </c>
      <c r="B128" s="49" t="s">
        <v>93</v>
      </c>
      <c r="C128" s="50">
        <v>2</v>
      </c>
      <c r="D128" s="51" t="s">
        <v>7</v>
      </c>
      <c r="E128" s="52"/>
      <c r="F128" s="52">
        <f t="shared" ref="F128:F135" si="10">+E128*C128</f>
        <v>0</v>
      </c>
      <c r="G128" s="29"/>
      <c r="H128" s="53"/>
      <c r="I128" s="54"/>
      <c r="J128" s="54"/>
      <c r="K128" s="10"/>
      <c r="L128" s="9"/>
    </row>
    <row r="129" spans="1:12" ht="24.75" customHeight="1">
      <c r="A129" s="48">
        <v>2</v>
      </c>
      <c r="B129" s="49" t="s">
        <v>94</v>
      </c>
      <c r="C129" s="50">
        <v>1</v>
      </c>
      <c r="D129" s="51" t="s">
        <v>7</v>
      </c>
      <c r="E129" s="52"/>
      <c r="F129" s="52">
        <f t="shared" si="10"/>
        <v>0</v>
      </c>
      <c r="G129" s="55"/>
      <c r="H129" s="53"/>
      <c r="I129" s="54"/>
      <c r="J129" s="54"/>
      <c r="K129" s="10"/>
      <c r="L129" s="9"/>
    </row>
    <row r="130" spans="1:12" ht="24.75" customHeight="1">
      <c r="A130" s="48">
        <v>3</v>
      </c>
      <c r="B130" s="49" t="s">
        <v>95</v>
      </c>
      <c r="C130" s="50">
        <v>1</v>
      </c>
      <c r="D130" s="51" t="s">
        <v>7</v>
      </c>
      <c r="E130" s="52"/>
      <c r="F130" s="52">
        <f t="shared" si="10"/>
        <v>0</v>
      </c>
      <c r="G130" s="29"/>
      <c r="H130" s="53"/>
      <c r="I130" s="54"/>
      <c r="J130" s="54"/>
      <c r="K130" s="10"/>
      <c r="L130" s="9"/>
    </row>
    <row r="131" spans="1:12" ht="24.75" customHeight="1">
      <c r="A131" s="48">
        <v>4</v>
      </c>
      <c r="B131" s="49" t="s">
        <v>96</v>
      </c>
      <c r="C131" s="50">
        <v>1</v>
      </c>
      <c r="D131" s="51" t="s">
        <v>7</v>
      </c>
      <c r="E131" s="52"/>
      <c r="F131" s="52">
        <f t="shared" si="10"/>
        <v>0</v>
      </c>
      <c r="G131" s="55"/>
      <c r="H131" s="53"/>
      <c r="I131" s="54"/>
      <c r="J131" s="54"/>
      <c r="K131" s="10"/>
      <c r="L131" s="9"/>
    </row>
    <row r="132" spans="1:12" ht="24.75" customHeight="1">
      <c r="A132" s="48">
        <v>5</v>
      </c>
      <c r="B132" s="49" t="s">
        <v>102</v>
      </c>
      <c r="C132" s="50">
        <v>1</v>
      </c>
      <c r="D132" s="51" t="s">
        <v>7</v>
      </c>
      <c r="E132" s="52"/>
      <c r="F132" s="52">
        <f t="shared" si="10"/>
        <v>0</v>
      </c>
      <c r="G132" s="55"/>
      <c r="H132" s="53"/>
      <c r="I132" s="54"/>
      <c r="J132" s="54"/>
      <c r="K132" s="10"/>
      <c r="L132" s="9"/>
    </row>
    <row r="133" spans="1:12" ht="24.75" customHeight="1">
      <c r="A133" s="48"/>
      <c r="B133" s="49" t="s">
        <v>103</v>
      </c>
      <c r="C133" s="50">
        <v>1</v>
      </c>
      <c r="D133" s="51" t="s">
        <v>7</v>
      </c>
      <c r="E133" s="52"/>
      <c r="F133" s="52">
        <f t="shared" si="10"/>
        <v>0</v>
      </c>
      <c r="G133" s="55"/>
      <c r="H133" s="53"/>
      <c r="I133" s="54"/>
      <c r="J133" s="54"/>
      <c r="K133" s="10"/>
      <c r="L133" s="9"/>
    </row>
    <row r="134" spans="1:12" ht="24.75" customHeight="1">
      <c r="A134" s="48">
        <v>6</v>
      </c>
      <c r="B134" s="49" t="s">
        <v>98</v>
      </c>
      <c r="C134" s="50">
        <v>1</v>
      </c>
      <c r="D134" s="51" t="s">
        <v>7</v>
      </c>
      <c r="E134" s="52"/>
      <c r="F134" s="52">
        <f t="shared" si="10"/>
        <v>0</v>
      </c>
      <c r="G134" s="29"/>
      <c r="H134" s="53"/>
      <c r="I134" s="54"/>
      <c r="J134" s="54"/>
      <c r="K134" s="10"/>
      <c r="L134" s="9"/>
    </row>
    <row r="135" spans="1:12" ht="94.5" customHeight="1">
      <c r="A135" s="48">
        <v>7</v>
      </c>
      <c r="B135" s="49" t="s">
        <v>86</v>
      </c>
      <c r="C135" s="50">
        <v>1</v>
      </c>
      <c r="D135" s="51" t="s">
        <v>7</v>
      </c>
      <c r="E135" s="52"/>
      <c r="F135" s="52">
        <f t="shared" si="10"/>
        <v>0</v>
      </c>
      <c r="G135" s="29"/>
      <c r="H135" s="53"/>
      <c r="I135" s="54"/>
      <c r="J135" s="54"/>
      <c r="K135" s="10"/>
      <c r="L135" s="9"/>
    </row>
    <row r="136" spans="1:12" ht="27" customHeight="1">
      <c r="A136" s="41" t="s">
        <v>24</v>
      </c>
      <c r="B136" s="42" t="s">
        <v>87</v>
      </c>
      <c r="C136" s="43"/>
      <c r="D136" s="44"/>
      <c r="E136" s="45">
        <v>0</v>
      </c>
      <c r="F136" s="45"/>
      <c r="G136" s="46">
        <f>ROUND(SUM(F137:F149),2)</f>
        <v>0</v>
      </c>
      <c r="H136" s="47">
        <v>1</v>
      </c>
      <c r="I136" s="47">
        <f>+G136*H136</f>
        <v>0</v>
      </c>
      <c r="J136" s="47"/>
      <c r="K136" s="10"/>
      <c r="L136" s="9"/>
    </row>
    <row r="137" spans="1:12" ht="34.5" customHeight="1">
      <c r="A137" s="48">
        <v>1</v>
      </c>
      <c r="B137" s="49" t="s">
        <v>49</v>
      </c>
      <c r="C137" s="50">
        <v>1</v>
      </c>
      <c r="D137" s="51" t="s">
        <v>7</v>
      </c>
      <c r="E137" s="52"/>
      <c r="F137" s="52">
        <f t="shared" ref="F137:F149" si="11">+E137*C137</f>
        <v>0</v>
      </c>
      <c r="G137" s="29"/>
      <c r="H137" s="53"/>
      <c r="I137" s="54"/>
      <c r="J137" s="54"/>
      <c r="K137" s="10"/>
      <c r="L137" s="9"/>
    </row>
    <row r="138" spans="1:12" ht="34.5" customHeight="1">
      <c r="A138" s="48">
        <v>2</v>
      </c>
      <c r="B138" s="49" t="s">
        <v>88</v>
      </c>
      <c r="C138" s="50">
        <v>1</v>
      </c>
      <c r="D138" s="51" t="s">
        <v>7</v>
      </c>
      <c r="E138" s="52"/>
      <c r="F138" s="52">
        <f t="shared" si="11"/>
        <v>0</v>
      </c>
      <c r="G138" s="29"/>
      <c r="H138" s="53"/>
      <c r="I138" s="54"/>
      <c r="J138" s="54"/>
      <c r="K138" s="10"/>
      <c r="L138" s="9"/>
    </row>
    <row r="139" spans="1:12" ht="34.5" customHeight="1">
      <c r="A139" s="48">
        <v>3</v>
      </c>
      <c r="B139" s="49" t="s">
        <v>51</v>
      </c>
      <c r="C139" s="50">
        <v>1</v>
      </c>
      <c r="D139" s="51" t="s">
        <v>7</v>
      </c>
      <c r="E139" s="52"/>
      <c r="F139" s="52">
        <f t="shared" si="11"/>
        <v>0</v>
      </c>
      <c r="G139" s="29"/>
      <c r="H139" s="53"/>
      <c r="I139" s="54"/>
      <c r="J139" s="54"/>
      <c r="K139" s="10"/>
      <c r="L139" s="9"/>
    </row>
    <row r="140" spans="1:12" ht="34.5" customHeight="1">
      <c r="A140" s="48">
        <v>4</v>
      </c>
      <c r="B140" s="49" t="s">
        <v>52</v>
      </c>
      <c r="C140" s="50">
        <v>1</v>
      </c>
      <c r="D140" s="51" t="s">
        <v>7</v>
      </c>
      <c r="E140" s="52"/>
      <c r="F140" s="52">
        <f t="shared" si="11"/>
        <v>0</v>
      </c>
      <c r="G140" s="29"/>
      <c r="H140" s="53"/>
      <c r="I140" s="54"/>
      <c r="J140" s="54"/>
      <c r="K140" s="10"/>
      <c r="L140" s="9"/>
    </row>
    <row r="141" spans="1:12" ht="34.5" customHeight="1">
      <c r="A141" s="48">
        <v>5</v>
      </c>
      <c r="B141" s="49" t="s">
        <v>89</v>
      </c>
      <c r="C141" s="50">
        <v>1</v>
      </c>
      <c r="D141" s="51" t="s">
        <v>7</v>
      </c>
      <c r="E141" s="52"/>
      <c r="F141" s="52">
        <f t="shared" si="11"/>
        <v>0</v>
      </c>
      <c r="G141" s="29"/>
      <c r="H141" s="53"/>
      <c r="I141" s="54"/>
      <c r="J141" s="54"/>
      <c r="K141" s="10"/>
      <c r="L141" s="9"/>
    </row>
    <row r="142" spans="1:12" ht="34.5" customHeight="1">
      <c r="A142" s="48">
        <v>6</v>
      </c>
      <c r="B142" s="49" t="s">
        <v>54</v>
      </c>
      <c r="C142" s="50">
        <v>1</v>
      </c>
      <c r="D142" s="51" t="s">
        <v>7</v>
      </c>
      <c r="E142" s="52"/>
      <c r="F142" s="52">
        <f t="shared" si="11"/>
        <v>0</v>
      </c>
      <c r="G142" s="29"/>
      <c r="H142" s="53"/>
      <c r="I142" s="54"/>
      <c r="J142" s="54"/>
      <c r="K142" s="10"/>
      <c r="L142" s="9"/>
    </row>
    <row r="143" spans="1:12" ht="34.5" customHeight="1">
      <c r="A143" s="48">
        <v>7</v>
      </c>
      <c r="B143" s="49" t="s">
        <v>55</v>
      </c>
      <c r="C143" s="50">
        <v>1</v>
      </c>
      <c r="D143" s="51" t="s">
        <v>7</v>
      </c>
      <c r="E143" s="52"/>
      <c r="F143" s="52">
        <f t="shared" si="11"/>
        <v>0</v>
      </c>
      <c r="G143" s="29"/>
      <c r="H143" s="53"/>
      <c r="I143" s="54"/>
      <c r="J143" s="54"/>
      <c r="K143" s="10"/>
      <c r="L143" s="9"/>
    </row>
    <row r="144" spans="1:12" ht="34.5" customHeight="1">
      <c r="A144" s="48">
        <v>8</v>
      </c>
      <c r="B144" s="49" t="s">
        <v>56</v>
      </c>
      <c r="C144" s="50">
        <v>1</v>
      </c>
      <c r="D144" s="51" t="s">
        <v>7</v>
      </c>
      <c r="E144" s="52"/>
      <c r="F144" s="52">
        <f t="shared" si="11"/>
        <v>0</v>
      </c>
      <c r="G144" s="29"/>
      <c r="H144" s="53"/>
      <c r="I144" s="54"/>
      <c r="J144" s="54"/>
      <c r="K144" s="10"/>
      <c r="L144" s="9"/>
    </row>
    <row r="145" spans="1:12" ht="34.5" customHeight="1">
      <c r="A145" s="48">
        <v>9</v>
      </c>
      <c r="B145" s="49" t="s">
        <v>57</v>
      </c>
      <c r="C145" s="50">
        <v>1</v>
      </c>
      <c r="D145" s="51" t="s">
        <v>7</v>
      </c>
      <c r="E145" s="52"/>
      <c r="F145" s="52">
        <f t="shared" si="11"/>
        <v>0</v>
      </c>
      <c r="G145" s="29"/>
      <c r="H145" s="53"/>
      <c r="I145" s="54"/>
      <c r="J145" s="54"/>
      <c r="K145" s="10"/>
      <c r="L145" s="9"/>
    </row>
    <row r="146" spans="1:12" ht="34.5" customHeight="1">
      <c r="A146" s="48">
        <v>10</v>
      </c>
      <c r="B146" s="49" t="s">
        <v>58</v>
      </c>
      <c r="C146" s="50">
        <v>1</v>
      </c>
      <c r="D146" s="51" t="s">
        <v>7</v>
      </c>
      <c r="E146" s="52"/>
      <c r="F146" s="52">
        <f t="shared" si="11"/>
        <v>0</v>
      </c>
      <c r="G146" s="29"/>
      <c r="H146" s="53"/>
      <c r="I146" s="54"/>
      <c r="J146" s="54"/>
      <c r="K146" s="10"/>
      <c r="L146" s="9"/>
    </row>
    <row r="147" spans="1:12" ht="34.5" customHeight="1">
      <c r="A147" s="48">
        <v>11</v>
      </c>
      <c r="B147" s="49" t="s">
        <v>59</v>
      </c>
      <c r="C147" s="50">
        <v>1</v>
      </c>
      <c r="D147" s="51" t="s">
        <v>7</v>
      </c>
      <c r="E147" s="52"/>
      <c r="F147" s="52">
        <f t="shared" si="11"/>
        <v>0</v>
      </c>
      <c r="G147" s="29"/>
      <c r="H147" s="53"/>
      <c r="I147" s="54"/>
      <c r="J147" s="54"/>
      <c r="K147" s="10"/>
      <c r="L147" s="9"/>
    </row>
    <row r="148" spans="1:12" ht="34.5" customHeight="1">
      <c r="A148" s="48">
        <v>12</v>
      </c>
      <c r="B148" s="49" t="s">
        <v>60</v>
      </c>
      <c r="C148" s="50">
        <v>1</v>
      </c>
      <c r="D148" s="51" t="s">
        <v>7</v>
      </c>
      <c r="E148" s="52"/>
      <c r="F148" s="52">
        <f t="shared" si="11"/>
        <v>0</v>
      </c>
      <c r="G148" s="29"/>
      <c r="H148" s="53"/>
      <c r="I148" s="54"/>
      <c r="J148" s="54"/>
      <c r="K148" s="10"/>
      <c r="L148" s="9"/>
    </row>
    <row r="149" spans="1:12" ht="34.5" customHeight="1">
      <c r="A149" s="48">
        <v>13</v>
      </c>
      <c r="B149" s="49" t="s">
        <v>61</v>
      </c>
      <c r="C149" s="50">
        <v>1</v>
      </c>
      <c r="D149" s="51" t="s">
        <v>7</v>
      </c>
      <c r="E149" s="52"/>
      <c r="F149" s="52">
        <f t="shared" si="11"/>
        <v>0</v>
      </c>
      <c r="G149" s="29"/>
      <c r="H149" s="53"/>
      <c r="I149" s="54"/>
      <c r="J149" s="54"/>
      <c r="K149" s="10"/>
      <c r="L149" s="71"/>
    </row>
    <row r="150" spans="1:12" ht="29.25" customHeight="1">
      <c r="A150" s="32" t="s">
        <v>104</v>
      </c>
      <c r="B150" s="33" t="s">
        <v>105</v>
      </c>
      <c r="C150" s="34"/>
      <c r="D150" s="35"/>
      <c r="E150" s="36">
        <v>0</v>
      </c>
      <c r="F150" s="37"/>
      <c r="G150" s="38">
        <f>SUM(G151:G167)</f>
        <v>0</v>
      </c>
      <c r="H150" s="39"/>
      <c r="I150" s="38">
        <f>SUM(I151:I167)</f>
        <v>0</v>
      </c>
      <c r="J150" s="38">
        <f>+I150</f>
        <v>0</v>
      </c>
      <c r="K150" s="10"/>
    </row>
    <row r="151" spans="1:12" ht="34.5" customHeight="1">
      <c r="A151" s="72" t="s">
        <v>15</v>
      </c>
      <c r="B151" s="73" t="s">
        <v>106</v>
      </c>
      <c r="C151" s="45"/>
      <c r="D151" s="44"/>
      <c r="E151" s="45">
        <v>0</v>
      </c>
      <c r="F151" s="45"/>
      <c r="G151" s="46">
        <f>ROUND(SUM(F152:F153),2)</f>
        <v>0</v>
      </c>
      <c r="H151" s="47">
        <v>2</v>
      </c>
      <c r="I151" s="47">
        <f>+G151*H151</f>
        <v>0</v>
      </c>
      <c r="J151" s="47"/>
      <c r="K151" s="10"/>
      <c r="L151" s="9"/>
    </row>
    <row r="152" spans="1:12" ht="45" customHeight="1">
      <c r="A152" s="48">
        <v>1</v>
      </c>
      <c r="B152" s="74" t="s">
        <v>107</v>
      </c>
      <c r="C152" s="52">
        <v>1</v>
      </c>
      <c r="D152" s="51" t="s">
        <v>108</v>
      </c>
      <c r="E152" s="52"/>
      <c r="F152" s="52">
        <f>+E152*C152</f>
        <v>0</v>
      </c>
      <c r="G152" s="55"/>
      <c r="H152" s="53"/>
      <c r="I152" s="54"/>
      <c r="J152" s="54"/>
      <c r="K152" s="10"/>
      <c r="L152" s="9"/>
    </row>
    <row r="153" spans="1:12" ht="66.75" customHeight="1">
      <c r="A153" s="48">
        <v>2</v>
      </c>
      <c r="B153" s="74" t="s">
        <v>109</v>
      </c>
      <c r="C153" s="52">
        <v>1</v>
      </c>
      <c r="D153" s="51" t="s">
        <v>108</v>
      </c>
      <c r="E153" s="52"/>
      <c r="F153" s="52">
        <f>+E153*C153</f>
        <v>0</v>
      </c>
      <c r="G153" s="55"/>
      <c r="H153" s="53"/>
      <c r="I153" s="54"/>
      <c r="J153" s="54"/>
      <c r="K153" s="10"/>
      <c r="L153" s="9"/>
    </row>
    <row r="154" spans="1:12" ht="31.5" customHeight="1">
      <c r="A154" s="41" t="s">
        <v>24</v>
      </c>
      <c r="B154" s="42" t="s">
        <v>87</v>
      </c>
      <c r="C154" s="43"/>
      <c r="D154" s="44"/>
      <c r="E154" s="45">
        <v>0</v>
      </c>
      <c r="F154" s="52"/>
      <c r="G154" s="46">
        <f>ROUND(SUM(F155:F167),2)</f>
        <v>0</v>
      </c>
      <c r="H154" s="47">
        <v>1</v>
      </c>
      <c r="I154" s="47">
        <f>+G154*H154</f>
        <v>0</v>
      </c>
      <c r="J154" s="47"/>
      <c r="K154" s="10"/>
      <c r="L154" s="9"/>
    </row>
    <row r="155" spans="1:12" ht="27" customHeight="1">
      <c r="A155" s="48">
        <v>1</v>
      </c>
      <c r="B155" s="49" t="s">
        <v>49</v>
      </c>
      <c r="C155" s="50">
        <v>1</v>
      </c>
      <c r="D155" s="51" t="s">
        <v>7</v>
      </c>
      <c r="E155" s="52"/>
      <c r="F155" s="52">
        <f t="shared" ref="F155:F167" si="12">+E155*C155</f>
        <v>0</v>
      </c>
      <c r="G155" s="29"/>
      <c r="H155" s="53"/>
      <c r="I155" s="54"/>
      <c r="J155" s="54"/>
      <c r="K155" s="10"/>
      <c r="L155" s="9"/>
    </row>
    <row r="156" spans="1:12" ht="43.5" customHeight="1">
      <c r="A156" s="48">
        <v>2</v>
      </c>
      <c r="B156" s="49" t="s">
        <v>88</v>
      </c>
      <c r="C156" s="50">
        <v>1</v>
      </c>
      <c r="D156" s="51" t="s">
        <v>7</v>
      </c>
      <c r="E156" s="52"/>
      <c r="F156" s="52">
        <f t="shared" si="12"/>
        <v>0</v>
      </c>
      <c r="G156" s="29"/>
      <c r="H156" s="53"/>
      <c r="I156" s="54"/>
      <c r="J156" s="54"/>
      <c r="K156" s="10"/>
      <c r="L156" s="9"/>
    </row>
    <row r="157" spans="1:12" ht="48" customHeight="1">
      <c r="A157" s="48">
        <v>3</v>
      </c>
      <c r="B157" s="49" t="s">
        <v>51</v>
      </c>
      <c r="C157" s="50">
        <v>1</v>
      </c>
      <c r="D157" s="51" t="s">
        <v>7</v>
      </c>
      <c r="E157" s="52"/>
      <c r="F157" s="52">
        <f t="shared" si="12"/>
        <v>0</v>
      </c>
      <c r="G157" s="29"/>
      <c r="H157" s="53"/>
      <c r="I157" s="54"/>
      <c r="J157" s="54"/>
      <c r="K157" s="10"/>
      <c r="L157" s="9"/>
    </row>
    <row r="158" spans="1:12" ht="39.75" customHeight="1">
      <c r="A158" s="48">
        <v>4</v>
      </c>
      <c r="B158" s="49" t="s">
        <v>52</v>
      </c>
      <c r="C158" s="50">
        <v>1</v>
      </c>
      <c r="D158" s="51" t="s">
        <v>7</v>
      </c>
      <c r="E158" s="52"/>
      <c r="F158" s="52">
        <f t="shared" si="12"/>
        <v>0</v>
      </c>
      <c r="G158" s="29"/>
      <c r="H158" s="53"/>
      <c r="I158" s="54"/>
      <c r="J158" s="54"/>
      <c r="K158" s="10"/>
      <c r="L158" s="9"/>
    </row>
    <row r="159" spans="1:12" ht="39.75" customHeight="1">
      <c r="A159" s="48">
        <v>5</v>
      </c>
      <c r="B159" s="49" t="s">
        <v>89</v>
      </c>
      <c r="C159" s="50">
        <v>1</v>
      </c>
      <c r="D159" s="51" t="s">
        <v>7</v>
      </c>
      <c r="E159" s="52"/>
      <c r="F159" s="52">
        <f t="shared" si="12"/>
        <v>0</v>
      </c>
      <c r="G159" s="29"/>
      <c r="H159" s="53"/>
      <c r="I159" s="54"/>
      <c r="J159" s="54"/>
      <c r="K159" s="10"/>
      <c r="L159" s="9"/>
    </row>
    <row r="160" spans="1:12" ht="34.5" customHeight="1">
      <c r="A160" s="48">
        <v>6</v>
      </c>
      <c r="B160" s="49" t="s">
        <v>54</v>
      </c>
      <c r="C160" s="50">
        <v>1</v>
      </c>
      <c r="D160" s="51" t="s">
        <v>7</v>
      </c>
      <c r="E160" s="52"/>
      <c r="F160" s="52">
        <f t="shared" si="12"/>
        <v>0</v>
      </c>
      <c r="G160" s="29"/>
      <c r="H160" s="53"/>
      <c r="I160" s="54"/>
      <c r="J160" s="54"/>
      <c r="K160" s="10"/>
      <c r="L160" s="9"/>
    </row>
    <row r="161" spans="1:12" ht="29.25" customHeight="1">
      <c r="A161" s="48">
        <v>7</v>
      </c>
      <c r="B161" s="49" t="s">
        <v>55</v>
      </c>
      <c r="C161" s="50">
        <v>1</v>
      </c>
      <c r="D161" s="51" t="s">
        <v>7</v>
      </c>
      <c r="E161" s="52"/>
      <c r="F161" s="52">
        <f t="shared" si="12"/>
        <v>0</v>
      </c>
      <c r="G161" s="29"/>
      <c r="H161" s="53"/>
      <c r="I161" s="54"/>
      <c r="J161" s="54"/>
      <c r="K161" s="10"/>
      <c r="L161" s="9"/>
    </row>
    <row r="162" spans="1:12" ht="24.75" customHeight="1">
      <c r="A162" s="48">
        <v>8</v>
      </c>
      <c r="B162" s="49" t="s">
        <v>56</v>
      </c>
      <c r="C162" s="50">
        <v>1</v>
      </c>
      <c r="D162" s="51" t="s">
        <v>7</v>
      </c>
      <c r="E162" s="52"/>
      <c r="F162" s="52">
        <f t="shared" si="12"/>
        <v>0</v>
      </c>
      <c r="G162" s="29"/>
      <c r="H162" s="53"/>
      <c r="I162" s="54"/>
      <c r="J162" s="54"/>
      <c r="K162" s="10"/>
      <c r="L162" s="9"/>
    </row>
    <row r="163" spans="1:12" ht="34.5" customHeight="1">
      <c r="A163" s="48">
        <v>9</v>
      </c>
      <c r="B163" s="49" t="s">
        <v>57</v>
      </c>
      <c r="C163" s="50">
        <v>1</v>
      </c>
      <c r="D163" s="51" t="s">
        <v>7</v>
      </c>
      <c r="E163" s="52"/>
      <c r="F163" s="52">
        <f t="shared" si="12"/>
        <v>0</v>
      </c>
      <c r="G163" s="29"/>
      <c r="H163" s="53"/>
      <c r="I163" s="54"/>
      <c r="J163" s="54"/>
      <c r="K163" s="10"/>
      <c r="L163" s="9"/>
    </row>
    <row r="164" spans="1:12" ht="30" customHeight="1">
      <c r="A164" s="48">
        <v>10</v>
      </c>
      <c r="B164" s="49" t="s">
        <v>58</v>
      </c>
      <c r="C164" s="50">
        <v>1</v>
      </c>
      <c r="D164" s="51" t="s">
        <v>7</v>
      </c>
      <c r="E164" s="52"/>
      <c r="F164" s="52">
        <f t="shared" si="12"/>
        <v>0</v>
      </c>
      <c r="G164" s="29"/>
      <c r="H164" s="53"/>
      <c r="I164" s="54"/>
      <c r="J164" s="54"/>
      <c r="K164" s="10"/>
      <c r="L164" s="9"/>
    </row>
    <row r="165" spans="1:12" ht="26.25" customHeight="1">
      <c r="A165" s="48">
        <v>11</v>
      </c>
      <c r="B165" s="49" t="s">
        <v>59</v>
      </c>
      <c r="C165" s="50">
        <v>1</v>
      </c>
      <c r="D165" s="51" t="s">
        <v>7</v>
      </c>
      <c r="E165" s="52"/>
      <c r="F165" s="52">
        <f t="shared" si="12"/>
        <v>0</v>
      </c>
      <c r="G165" s="29"/>
      <c r="H165" s="53"/>
      <c r="I165" s="54"/>
      <c r="J165" s="54"/>
      <c r="K165" s="10"/>
      <c r="L165" s="9"/>
    </row>
    <row r="166" spans="1:12" ht="27.75" customHeight="1">
      <c r="A166" s="48">
        <v>12</v>
      </c>
      <c r="B166" s="49" t="s">
        <v>60</v>
      </c>
      <c r="C166" s="50">
        <v>1</v>
      </c>
      <c r="D166" s="51" t="s">
        <v>7</v>
      </c>
      <c r="E166" s="52"/>
      <c r="F166" s="52">
        <f t="shared" si="12"/>
        <v>0</v>
      </c>
      <c r="G166" s="29"/>
      <c r="H166" s="53"/>
      <c r="I166" s="54"/>
      <c r="J166" s="54"/>
      <c r="K166" s="10"/>
      <c r="L166" s="9"/>
    </row>
    <row r="167" spans="1:12" ht="27" customHeight="1">
      <c r="A167" s="48">
        <v>13</v>
      </c>
      <c r="B167" s="49" t="s">
        <v>61</v>
      </c>
      <c r="C167" s="50">
        <v>1</v>
      </c>
      <c r="D167" s="51" t="s">
        <v>7</v>
      </c>
      <c r="E167" s="52"/>
      <c r="F167" s="52">
        <f t="shared" si="12"/>
        <v>0</v>
      </c>
      <c r="G167" s="29"/>
      <c r="H167" s="53"/>
      <c r="I167" s="54"/>
      <c r="J167" s="54"/>
      <c r="K167" s="10"/>
      <c r="L167" s="9"/>
    </row>
    <row r="168" spans="1:12" ht="16.5" customHeight="1">
      <c r="A168" s="75"/>
      <c r="B168" s="76"/>
      <c r="C168" s="77"/>
      <c r="D168" s="78"/>
      <c r="E168" s="79"/>
      <c r="F168" s="80"/>
      <c r="G168" s="81"/>
      <c r="H168" s="30"/>
      <c r="I168" s="82"/>
      <c r="J168" s="82"/>
    </row>
    <row r="169" spans="1:12" ht="29.25" customHeight="1">
      <c r="A169" s="32" t="s">
        <v>110</v>
      </c>
      <c r="B169" s="33" t="s">
        <v>111</v>
      </c>
      <c r="C169" s="34"/>
      <c r="D169" s="35"/>
      <c r="E169" s="36">
        <v>0</v>
      </c>
      <c r="F169" s="37"/>
      <c r="G169" s="38">
        <f>SUM(G170)</f>
        <v>0</v>
      </c>
      <c r="H169" s="39">
        <v>1</v>
      </c>
      <c r="I169" s="38">
        <f>+G169*H169</f>
        <v>0</v>
      </c>
      <c r="J169" s="38">
        <f>+I169</f>
        <v>0</v>
      </c>
      <c r="L169" s="9"/>
    </row>
    <row r="170" spans="1:12" ht="258.75" customHeight="1">
      <c r="A170" s="48"/>
      <c r="B170" s="49" t="s">
        <v>112</v>
      </c>
      <c r="C170" s="50">
        <v>1</v>
      </c>
      <c r="D170" s="51" t="s">
        <v>113</v>
      </c>
      <c r="E170" s="52"/>
      <c r="F170" s="52">
        <f>+C170*E170</f>
        <v>0</v>
      </c>
      <c r="G170" s="29">
        <f>+F170</f>
        <v>0</v>
      </c>
      <c r="H170" s="53"/>
      <c r="I170" s="54"/>
      <c r="J170" s="54"/>
      <c r="K170" s="10"/>
      <c r="L170" s="9"/>
    </row>
    <row r="171" spans="1:12" ht="15.75" customHeight="1">
      <c r="A171" s="48"/>
      <c r="B171" s="49"/>
      <c r="C171" s="50"/>
      <c r="D171" s="51"/>
      <c r="E171" s="52"/>
      <c r="F171" s="52"/>
      <c r="G171" s="29"/>
      <c r="H171" s="53"/>
      <c r="I171" s="54"/>
      <c r="J171" s="54"/>
      <c r="K171" s="10"/>
      <c r="L171" s="9"/>
    </row>
    <row r="172" spans="1:12" ht="16.5" customHeight="1">
      <c r="A172" s="75"/>
      <c r="B172" s="13"/>
      <c r="C172" s="83"/>
      <c r="D172" s="84"/>
      <c r="E172" s="85"/>
      <c r="F172" s="85"/>
      <c r="G172" s="86"/>
      <c r="H172" s="30"/>
      <c r="I172" s="82"/>
      <c r="J172" s="82"/>
    </row>
    <row r="173" spans="1:12" ht="30" customHeight="1">
      <c r="A173" s="87" t="s">
        <v>114</v>
      </c>
      <c r="B173" s="88" t="s">
        <v>115</v>
      </c>
      <c r="C173" s="89"/>
      <c r="D173" s="89"/>
      <c r="E173" s="89"/>
      <c r="F173" s="89"/>
      <c r="G173" s="90"/>
      <c r="H173" s="91"/>
      <c r="I173" s="91" t="s">
        <v>116</v>
      </c>
      <c r="J173" s="90">
        <f>SUM(J10:J169)</f>
        <v>0</v>
      </c>
    </row>
    <row r="174" spans="1:12" ht="30" customHeight="1">
      <c r="A174" s="48"/>
      <c r="B174" s="49" t="s">
        <v>117</v>
      </c>
      <c r="C174" s="50"/>
      <c r="D174" s="51"/>
      <c r="E174" s="52"/>
      <c r="F174" s="52"/>
      <c r="G174" s="92">
        <f>+J173</f>
        <v>0</v>
      </c>
      <c r="H174" s="93">
        <v>0.18</v>
      </c>
      <c r="I174" s="94"/>
      <c r="J174" s="95">
        <f>+G174*H174</f>
        <v>0</v>
      </c>
    </row>
    <row r="175" spans="1:12" ht="30" customHeight="1">
      <c r="A175" s="48"/>
      <c r="B175" s="49"/>
      <c r="C175" s="50"/>
      <c r="D175" s="51"/>
      <c r="E175" s="52"/>
      <c r="F175" s="52"/>
      <c r="G175" s="29"/>
      <c r="H175" s="53"/>
      <c r="I175" s="54"/>
      <c r="J175" s="54"/>
    </row>
    <row r="176" spans="1:12" ht="30" customHeight="1">
      <c r="A176" s="96"/>
      <c r="B176" s="97"/>
      <c r="C176" s="98"/>
      <c r="D176" s="98"/>
      <c r="E176" s="98"/>
      <c r="F176" s="98"/>
      <c r="G176" s="99"/>
      <c r="H176" s="98"/>
      <c r="I176" s="100" t="s">
        <v>118</v>
      </c>
      <c r="J176" s="101">
        <f>+J173+J174</f>
        <v>0</v>
      </c>
    </row>
    <row r="177" spans="1:11" ht="15.75" customHeight="1">
      <c r="A177" s="102"/>
      <c r="B177" s="103"/>
      <c r="C177" s="104"/>
      <c r="D177" s="85"/>
      <c r="E177" s="85"/>
      <c r="F177" s="85"/>
      <c r="G177" s="104"/>
      <c r="J177" s="9"/>
    </row>
    <row r="178" spans="1:11" s="106" customFormat="1" ht="43.5" customHeight="1">
      <c r="A178" s="105"/>
      <c r="G178" s="107"/>
      <c r="H178" s="107"/>
      <c r="I178" s="107"/>
      <c r="J178" s="107"/>
      <c r="K178" s="3"/>
    </row>
    <row r="179" spans="1:11" s="106" customFormat="1" ht="18" customHeight="1">
      <c r="A179" s="155" t="s">
        <v>119</v>
      </c>
      <c r="B179" s="155"/>
      <c r="C179" s="155"/>
      <c r="D179" s="155"/>
      <c r="E179" s="155"/>
      <c r="F179" s="155"/>
      <c r="G179" s="155"/>
      <c r="H179" s="155"/>
      <c r="I179" s="155"/>
      <c r="K179" s="3"/>
    </row>
    <row r="180" spans="1:11" s="106" customFormat="1" ht="43.5" customHeight="1">
      <c r="A180" s="105"/>
      <c r="G180" s="108"/>
      <c r="H180" s="109"/>
      <c r="I180" s="109"/>
      <c r="K180" s="3"/>
    </row>
    <row r="181" spans="1:11" s="106" customFormat="1" ht="13.5" customHeight="1">
      <c r="A181" s="110" t="s">
        <v>120</v>
      </c>
      <c r="E181" s="111" t="s">
        <v>121</v>
      </c>
      <c r="G181" s="108"/>
      <c r="H181" s="111" t="s">
        <v>122</v>
      </c>
      <c r="I181" s="109"/>
      <c r="K181" s="3"/>
    </row>
    <row r="182" spans="1:11" s="106" customFormat="1" ht="18" customHeight="1">
      <c r="A182" s="151"/>
      <c r="B182" s="151"/>
      <c r="C182" s="151"/>
      <c r="D182" s="151"/>
      <c r="E182" s="156"/>
      <c r="F182" s="156"/>
      <c r="G182" s="156"/>
      <c r="H182" s="157"/>
      <c r="I182" s="157"/>
      <c r="K182" s="3"/>
    </row>
    <row r="183" spans="1:11" s="106" customFormat="1" ht="43.5" customHeight="1">
      <c r="A183" s="105"/>
      <c r="G183" s="108"/>
      <c r="H183" s="109"/>
      <c r="I183" s="109"/>
      <c r="K183" s="3"/>
    </row>
    <row r="184" spans="1:11" s="106" customFormat="1" ht="13.5" customHeight="1">
      <c r="A184" s="110" t="s">
        <v>123</v>
      </c>
      <c r="F184" s="111" t="s">
        <v>124</v>
      </c>
      <c r="H184" s="109"/>
      <c r="I184" s="109"/>
      <c r="K184" s="3"/>
    </row>
    <row r="185" spans="1:11" s="106" customFormat="1" ht="60" customHeight="1">
      <c r="A185" s="151"/>
      <c r="B185" s="151"/>
      <c r="C185" s="151"/>
      <c r="D185" s="151"/>
      <c r="F185" s="152"/>
      <c r="G185" s="152"/>
      <c r="H185" s="152"/>
      <c r="I185" s="152"/>
      <c r="K185" s="3"/>
    </row>
    <row r="186" spans="1:11" s="107" customFormat="1" ht="24.75" customHeight="1">
      <c r="A186" s="112"/>
      <c r="B186" s="113"/>
      <c r="C186" s="114"/>
      <c r="D186" s="85"/>
      <c r="E186" s="85"/>
      <c r="F186" s="85"/>
      <c r="G186" s="85"/>
      <c r="H186" s="114"/>
      <c r="I186" s="114"/>
      <c r="K186" s="115"/>
    </row>
    <row r="187" spans="1:11" s="107" customFormat="1" ht="24.75" customHeight="1">
      <c r="A187" s="116"/>
      <c r="C187" s="117"/>
      <c r="D187" s="117"/>
      <c r="E187" s="117"/>
      <c r="F187" s="116"/>
    </row>
    <row r="188" spans="1:11" s="107" customFormat="1" ht="24.75" customHeight="1">
      <c r="A188" s="118"/>
      <c r="C188" s="119"/>
      <c r="D188" s="119"/>
      <c r="E188" s="119"/>
      <c r="F188" s="118"/>
    </row>
    <row r="189" spans="1:11" s="107" customFormat="1" ht="36.75" customHeight="1">
      <c r="A189" s="120"/>
      <c r="C189" s="119"/>
      <c r="D189" s="119"/>
      <c r="E189" s="119"/>
      <c r="F189" s="118"/>
    </row>
    <row r="190" spans="1:11" s="107" customFormat="1" ht="24.75" customHeight="1">
      <c r="A190" s="121"/>
      <c r="B190" s="121"/>
      <c r="C190" s="122"/>
      <c r="D190" s="116"/>
      <c r="E190" s="122"/>
      <c r="F190" s="122"/>
      <c r="G190" s="116"/>
      <c r="H190" s="116"/>
      <c r="I190" s="116"/>
      <c r="K190" s="115"/>
    </row>
    <row r="191" spans="1:11" s="107" customFormat="1" ht="24.75" customHeight="1">
      <c r="H191" s="116"/>
      <c r="I191" s="116"/>
      <c r="K191" s="115"/>
    </row>
    <row r="192" spans="1:11" s="124" customFormat="1" ht="15.75" customHeight="1">
      <c r="A192" s="112"/>
      <c r="B192" s="113"/>
      <c r="C192" s="114"/>
      <c r="D192" s="114"/>
      <c r="E192" s="114"/>
      <c r="F192" s="114"/>
      <c r="G192" s="123"/>
      <c r="H192" s="114"/>
      <c r="I192" s="114"/>
      <c r="K192" s="125"/>
    </row>
    <row r="193" spans="1:11" s="107" customFormat="1" ht="15.75" customHeight="1">
      <c r="A193" s="112"/>
      <c r="B193" s="113"/>
      <c r="C193" s="114"/>
      <c r="D193" s="126"/>
      <c r="E193" s="127"/>
      <c r="F193" s="126"/>
      <c r="G193" s="128"/>
      <c r="H193" s="114"/>
      <c r="I193" s="114"/>
      <c r="K193" s="115"/>
    </row>
    <row r="194" spans="1:11" s="107" customFormat="1" ht="15.75" customHeight="1">
      <c r="A194" s="112"/>
      <c r="B194" s="113"/>
      <c r="C194" s="114"/>
      <c r="D194" s="126"/>
      <c r="E194" s="127"/>
      <c r="F194" s="126"/>
      <c r="G194" s="128"/>
      <c r="H194" s="114"/>
      <c r="I194" s="114"/>
      <c r="K194" s="115"/>
    </row>
  </sheetData>
  <mergeCells count="11">
    <mergeCell ref="A1:J1"/>
    <mergeCell ref="A2:J2"/>
    <mergeCell ref="A5:G5"/>
    <mergeCell ref="A185:D185"/>
    <mergeCell ref="F185:I185"/>
    <mergeCell ref="A6:J6"/>
    <mergeCell ref="I8:J8"/>
    <mergeCell ref="A179:I179"/>
    <mergeCell ref="A182:D182"/>
    <mergeCell ref="E182:G182"/>
    <mergeCell ref="H182:I182"/>
  </mergeCells>
  <pageMargins left="0.39374999999999999" right="0.39374999999999999" top="0.35416666666666702" bottom="0.35416666666666702" header="0.511811023622047" footer="0.511811023622047"/>
  <pageSetup scale="40" orientation="portrait" horizontalDpi="300" verticalDpi="300" r:id="rId1"/>
  <colBreaks count="1" manualBreakCount="1">
    <brk id="10" max="1048575" man="1"/>
  </colBreaks>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64"/>
  <sheetViews>
    <sheetView view="pageBreakPreview" zoomScale="70" zoomScaleNormal="74" zoomScaleSheetLayoutView="70" workbookViewId="0">
      <pane ySplit="9" topLeftCell="A10" activePane="bottomLeft" state="frozen"/>
      <selection pane="bottomLeft" activeCell="A43" sqref="A43:I43"/>
    </sheetView>
  </sheetViews>
  <sheetFormatPr baseColWidth="10" defaultColWidth="11.42578125" defaultRowHeight="15"/>
  <cols>
    <col min="1" max="1" width="16.28515625" style="1" customWidth="1"/>
    <col min="2" max="2" width="99.28515625" style="1" customWidth="1"/>
    <col min="3" max="3" width="12.28515625" style="1" customWidth="1"/>
    <col min="4" max="4" width="14" style="1" customWidth="1"/>
    <col min="5" max="5" width="16.140625" style="1" customWidth="1"/>
    <col min="6" max="6" width="18" style="1" customWidth="1"/>
    <col min="7" max="7" width="27" style="1" customWidth="1"/>
    <col min="8" max="8" width="16" style="2" customWidth="1"/>
    <col min="9" max="9" width="22.5703125" style="1" customWidth="1"/>
    <col min="10" max="10" width="21.42578125" style="1" customWidth="1"/>
    <col min="11" max="11" width="17.5703125" style="1" customWidth="1"/>
    <col min="12" max="12" width="24.42578125" style="1" customWidth="1"/>
  </cols>
  <sheetData>
    <row r="1" spans="1:11" ht="21.75" customHeight="1">
      <c r="A1" s="158" t="s">
        <v>0</v>
      </c>
      <c r="B1" s="158"/>
      <c r="C1" s="158"/>
      <c r="D1" s="158"/>
      <c r="E1" s="158"/>
      <c r="F1" s="158"/>
      <c r="G1" s="158"/>
      <c r="H1" s="158"/>
      <c r="I1" s="158"/>
    </row>
    <row r="2" spans="1:11" ht="18" customHeight="1">
      <c r="A2" s="159" t="s">
        <v>1</v>
      </c>
      <c r="B2" s="159"/>
      <c r="C2" s="159"/>
      <c r="D2" s="159"/>
      <c r="E2" s="159"/>
      <c r="F2" s="159"/>
      <c r="G2" s="159"/>
      <c r="H2" s="159"/>
      <c r="I2" s="159"/>
      <c r="K2" s="4"/>
    </row>
    <row r="3" spans="1:11" ht="15.75" customHeight="1">
      <c r="A3" s="5"/>
      <c r="B3" s="5"/>
      <c r="C3" s="5"/>
      <c r="D3" s="5"/>
      <c r="E3" s="5"/>
      <c r="F3" s="5"/>
      <c r="G3" s="5"/>
      <c r="K3" s="4"/>
    </row>
    <row r="4" spans="1:11" ht="15.75" customHeight="1">
      <c r="A4" s="5"/>
      <c r="B4" s="5"/>
      <c r="C4" s="5"/>
      <c r="D4" s="6"/>
      <c r="E4" s="5"/>
      <c r="F4" s="6"/>
      <c r="G4" s="7"/>
      <c r="K4" s="4"/>
    </row>
    <row r="5" spans="1:11" s="9" customFormat="1" ht="18" customHeight="1">
      <c r="A5" s="160" t="s">
        <v>125</v>
      </c>
      <c r="B5" s="160"/>
      <c r="C5" s="160"/>
      <c r="D5" s="160"/>
      <c r="E5" s="160"/>
      <c r="F5" s="160"/>
      <c r="G5" s="160"/>
      <c r="H5" s="8"/>
      <c r="K5" s="11"/>
    </row>
    <row r="6" spans="1:11" ht="27.75" customHeight="1">
      <c r="A6" s="162" t="s">
        <v>3</v>
      </c>
      <c r="B6" s="162"/>
      <c r="C6" s="162"/>
      <c r="D6" s="162"/>
      <c r="E6" s="162"/>
      <c r="F6" s="162"/>
      <c r="G6" s="162"/>
      <c r="H6" s="162"/>
      <c r="I6" s="162"/>
      <c r="K6" s="4"/>
    </row>
    <row r="7" spans="1:11" ht="24.75" customHeight="1">
      <c r="A7" s="161"/>
      <c r="B7" s="161"/>
      <c r="C7" s="161"/>
      <c r="D7" s="161"/>
      <c r="E7" s="161"/>
      <c r="F7" s="161"/>
      <c r="G7" s="161"/>
      <c r="K7" s="4"/>
    </row>
    <row r="8" spans="1:11" ht="16.5" customHeight="1">
      <c r="A8" s="12"/>
      <c r="B8" s="13"/>
      <c r="C8" s="14"/>
      <c r="D8" s="6"/>
      <c r="E8" s="15"/>
      <c r="F8" s="16"/>
      <c r="G8" s="14"/>
      <c r="K8" s="4"/>
    </row>
    <row r="9" spans="1:11" ht="30" customHeight="1">
      <c r="A9" s="17" t="s">
        <v>4</v>
      </c>
      <c r="B9" s="18" t="s">
        <v>5</v>
      </c>
      <c r="C9" s="19" t="s">
        <v>6</v>
      </c>
      <c r="D9" s="19" t="s">
        <v>7</v>
      </c>
      <c r="E9" s="20" t="s">
        <v>8</v>
      </c>
      <c r="F9" s="21" t="s">
        <v>9</v>
      </c>
      <c r="G9" s="22" t="s">
        <v>10</v>
      </c>
      <c r="H9" s="22" t="s">
        <v>11</v>
      </c>
      <c r="I9" s="129" t="s">
        <v>12</v>
      </c>
    </row>
    <row r="10" spans="1:11" ht="15.75" customHeight="1">
      <c r="A10" s="23"/>
      <c r="B10" s="24"/>
      <c r="C10" s="25"/>
      <c r="D10" s="26"/>
      <c r="E10" s="27"/>
      <c r="F10" s="28"/>
      <c r="G10" s="29"/>
      <c r="H10" s="30"/>
      <c r="I10" s="31"/>
      <c r="K10" s="4"/>
    </row>
    <row r="11" spans="1:11" ht="18.75" customHeight="1">
      <c r="A11" s="32" t="s">
        <v>110</v>
      </c>
      <c r="B11" s="33" t="s">
        <v>126</v>
      </c>
      <c r="C11" s="34"/>
      <c r="D11" s="35"/>
      <c r="E11" s="36"/>
      <c r="F11" s="37"/>
      <c r="G11" s="38">
        <f>SUM(G12:G32)</f>
        <v>0</v>
      </c>
      <c r="H11" s="39"/>
      <c r="I11" s="38">
        <f>SUM(I12:I32)</f>
        <v>0</v>
      </c>
      <c r="K11" s="9"/>
    </row>
    <row r="12" spans="1:11" ht="34.5" customHeight="1">
      <c r="A12" s="72" t="s">
        <v>15</v>
      </c>
      <c r="B12" s="42" t="s">
        <v>127</v>
      </c>
      <c r="C12" s="43"/>
      <c r="D12" s="44"/>
      <c r="E12" s="45"/>
      <c r="F12" s="45"/>
      <c r="G12" s="46">
        <f>ROUND(SUM(F13:F18),2)</f>
        <v>0</v>
      </c>
      <c r="H12" s="47">
        <v>2</v>
      </c>
      <c r="I12" s="47">
        <f>+G12*H12</f>
        <v>0</v>
      </c>
      <c r="J12" s="130"/>
      <c r="K12" s="9"/>
    </row>
    <row r="13" spans="1:11" ht="30" customHeight="1">
      <c r="A13" s="48">
        <v>1</v>
      </c>
      <c r="B13" s="49" t="s">
        <v>93</v>
      </c>
      <c r="C13" s="50">
        <v>2</v>
      </c>
      <c r="D13" s="51" t="s">
        <v>7</v>
      </c>
      <c r="E13" s="52"/>
      <c r="F13" s="52">
        <f t="shared" ref="F13:F18" si="0">+E13*C13</f>
        <v>0</v>
      </c>
      <c r="G13" s="55"/>
      <c r="H13" s="53"/>
      <c r="I13" s="54"/>
      <c r="J13" s="9"/>
      <c r="K13" s="9"/>
    </row>
    <row r="14" spans="1:11" ht="30" customHeight="1">
      <c r="A14" s="48">
        <v>2</v>
      </c>
      <c r="B14" s="49" t="s">
        <v>94</v>
      </c>
      <c r="C14" s="50">
        <v>1</v>
      </c>
      <c r="D14" s="51" t="s">
        <v>7</v>
      </c>
      <c r="E14" s="52"/>
      <c r="F14" s="52">
        <f t="shared" si="0"/>
        <v>0</v>
      </c>
      <c r="G14" s="55"/>
      <c r="H14" s="53"/>
      <c r="I14" s="54"/>
      <c r="J14" s="9"/>
      <c r="K14" s="9"/>
    </row>
    <row r="15" spans="1:11" ht="30" customHeight="1">
      <c r="A15" s="48">
        <v>3</v>
      </c>
      <c r="B15" s="49" t="s">
        <v>95</v>
      </c>
      <c r="C15" s="50">
        <v>1</v>
      </c>
      <c r="D15" s="51" t="s">
        <v>7</v>
      </c>
      <c r="E15" s="52"/>
      <c r="F15" s="52">
        <f t="shared" si="0"/>
        <v>0</v>
      </c>
      <c r="G15" s="55"/>
      <c r="H15" s="53"/>
      <c r="I15" s="54"/>
      <c r="J15" s="9"/>
      <c r="K15" s="9"/>
    </row>
    <row r="16" spans="1:11" ht="30" customHeight="1">
      <c r="A16" s="48">
        <v>4</v>
      </c>
      <c r="B16" s="49" t="s">
        <v>96</v>
      </c>
      <c r="C16" s="50">
        <v>1</v>
      </c>
      <c r="D16" s="51" t="s">
        <v>7</v>
      </c>
      <c r="E16" s="52"/>
      <c r="F16" s="52">
        <f t="shared" si="0"/>
        <v>0</v>
      </c>
      <c r="G16" s="55"/>
      <c r="H16" s="53"/>
      <c r="I16" s="54"/>
      <c r="J16" s="9"/>
      <c r="K16" s="9"/>
    </row>
    <row r="17" spans="1:11" ht="30" customHeight="1">
      <c r="A17" s="48">
        <v>5</v>
      </c>
      <c r="B17" s="49" t="s">
        <v>97</v>
      </c>
      <c r="C17" s="50">
        <v>1</v>
      </c>
      <c r="D17" s="51" t="s">
        <v>7</v>
      </c>
      <c r="E17" s="52"/>
      <c r="F17" s="52">
        <f t="shared" si="0"/>
        <v>0</v>
      </c>
      <c r="G17" s="55"/>
      <c r="H17" s="53"/>
      <c r="I17" s="54"/>
      <c r="J17" s="9"/>
      <c r="K17" s="9"/>
    </row>
    <row r="18" spans="1:11" ht="30" customHeight="1">
      <c r="A18" s="48">
        <v>6</v>
      </c>
      <c r="B18" s="49" t="s">
        <v>98</v>
      </c>
      <c r="C18" s="50">
        <v>1</v>
      </c>
      <c r="D18" s="51" t="s">
        <v>7</v>
      </c>
      <c r="E18" s="52"/>
      <c r="F18" s="52">
        <f t="shared" si="0"/>
        <v>0</v>
      </c>
      <c r="G18" s="55"/>
      <c r="H18" s="53"/>
      <c r="I18" s="54"/>
      <c r="J18" s="9"/>
      <c r="K18" s="9"/>
    </row>
    <row r="19" spans="1:11" ht="30" customHeight="1">
      <c r="A19" s="41" t="s">
        <v>24</v>
      </c>
      <c r="B19" s="42" t="s">
        <v>87</v>
      </c>
      <c r="C19" s="43"/>
      <c r="D19" s="44"/>
      <c r="E19" s="45"/>
      <c r="F19" s="45"/>
      <c r="G19" s="46">
        <f>ROUND(SUM(F20:F32),2)</f>
        <v>0</v>
      </c>
      <c r="H19" s="47">
        <v>1</v>
      </c>
      <c r="I19" s="47">
        <f>+G19*H19</f>
        <v>0</v>
      </c>
      <c r="J19" s="130"/>
      <c r="K19" s="9"/>
    </row>
    <row r="20" spans="1:11" ht="49.5" customHeight="1">
      <c r="A20" s="48">
        <v>1</v>
      </c>
      <c r="B20" s="49" t="s">
        <v>49</v>
      </c>
      <c r="C20" s="50">
        <v>1</v>
      </c>
      <c r="D20" s="51" t="s">
        <v>7</v>
      </c>
      <c r="E20" s="52"/>
      <c r="F20" s="52">
        <f t="shared" ref="F20:F32" si="1">+E20*C20</f>
        <v>0</v>
      </c>
      <c r="G20" s="29"/>
      <c r="H20" s="53"/>
      <c r="I20" s="54"/>
      <c r="J20" s="9"/>
      <c r="K20" s="9"/>
    </row>
    <row r="21" spans="1:11" ht="49.5" customHeight="1">
      <c r="A21" s="48">
        <v>2</v>
      </c>
      <c r="B21" s="49" t="s">
        <v>88</v>
      </c>
      <c r="C21" s="50">
        <v>1</v>
      </c>
      <c r="D21" s="51" t="s">
        <v>7</v>
      </c>
      <c r="E21" s="52"/>
      <c r="F21" s="52">
        <f t="shared" si="1"/>
        <v>0</v>
      </c>
      <c r="G21" s="29"/>
      <c r="H21" s="53"/>
      <c r="I21" s="54"/>
      <c r="J21" s="9"/>
      <c r="K21" s="9"/>
    </row>
    <row r="22" spans="1:11" ht="49.5" customHeight="1">
      <c r="A22" s="48">
        <v>3</v>
      </c>
      <c r="B22" s="49" t="s">
        <v>51</v>
      </c>
      <c r="C22" s="50">
        <v>1</v>
      </c>
      <c r="D22" s="51" t="s">
        <v>7</v>
      </c>
      <c r="E22" s="52"/>
      <c r="F22" s="52">
        <f t="shared" si="1"/>
        <v>0</v>
      </c>
      <c r="G22" s="29"/>
      <c r="H22" s="53"/>
      <c r="I22" s="54"/>
      <c r="J22" s="9"/>
      <c r="K22" s="9"/>
    </row>
    <row r="23" spans="1:11" ht="49.5" customHeight="1">
      <c r="A23" s="48">
        <v>4</v>
      </c>
      <c r="B23" s="49" t="s">
        <v>52</v>
      </c>
      <c r="C23" s="50">
        <v>1</v>
      </c>
      <c r="D23" s="51" t="s">
        <v>7</v>
      </c>
      <c r="E23" s="52"/>
      <c r="F23" s="52">
        <f t="shared" si="1"/>
        <v>0</v>
      </c>
      <c r="G23" s="29"/>
      <c r="H23" s="53"/>
      <c r="I23" s="54"/>
      <c r="J23" s="9"/>
      <c r="K23" s="9"/>
    </row>
    <row r="24" spans="1:11" ht="49.5" customHeight="1">
      <c r="A24" s="48">
        <v>5</v>
      </c>
      <c r="B24" s="49" t="s">
        <v>89</v>
      </c>
      <c r="C24" s="50">
        <v>1</v>
      </c>
      <c r="D24" s="51" t="s">
        <v>7</v>
      </c>
      <c r="E24" s="52"/>
      <c r="F24" s="52">
        <f t="shared" si="1"/>
        <v>0</v>
      </c>
      <c r="G24" s="29"/>
      <c r="H24" s="53"/>
      <c r="I24" s="54"/>
      <c r="J24" s="9"/>
      <c r="K24" s="9"/>
    </row>
    <row r="25" spans="1:11" ht="44.25" customHeight="1">
      <c r="A25" s="48">
        <v>6</v>
      </c>
      <c r="B25" s="49" t="s">
        <v>54</v>
      </c>
      <c r="C25" s="50">
        <v>1</v>
      </c>
      <c r="D25" s="51" t="s">
        <v>7</v>
      </c>
      <c r="E25" s="52"/>
      <c r="F25" s="52">
        <f t="shared" si="1"/>
        <v>0</v>
      </c>
      <c r="G25" s="29"/>
      <c r="H25" s="53"/>
      <c r="I25" s="54"/>
      <c r="J25" s="9"/>
      <c r="K25" s="9"/>
    </row>
    <row r="26" spans="1:11" ht="28.5" customHeight="1">
      <c r="A26" s="48">
        <v>7</v>
      </c>
      <c r="B26" s="49" t="s">
        <v>55</v>
      </c>
      <c r="C26" s="50">
        <v>1</v>
      </c>
      <c r="D26" s="51" t="s">
        <v>7</v>
      </c>
      <c r="E26" s="52"/>
      <c r="F26" s="52">
        <f t="shared" si="1"/>
        <v>0</v>
      </c>
      <c r="G26" s="29"/>
      <c r="H26" s="53"/>
      <c r="I26" s="54"/>
      <c r="J26" s="9"/>
      <c r="K26" s="9"/>
    </row>
    <row r="27" spans="1:11" ht="20.25" customHeight="1">
      <c r="A27" s="48">
        <v>8</v>
      </c>
      <c r="B27" s="49" t="s">
        <v>56</v>
      </c>
      <c r="C27" s="50">
        <v>1</v>
      </c>
      <c r="D27" s="51" t="s">
        <v>7</v>
      </c>
      <c r="E27" s="52"/>
      <c r="F27" s="52">
        <f t="shared" si="1"/>
        <v>0</v>
      </c>
      <c r="G27" s="29"/>
      <c r="H27" s="53"/>
      <c r="I27" s="54"/>
      <c r="J27" s="9"/>
      <c r="K27" s="9"/>
    </row>
    <row r="28" spans="1:11" ht="47.25" customHeight="1">
      <c r="A28" s="48">
        <v>9</v>
      </c>
      <c r="B28" s="49" t="s">
        <v>57</v>
      </c>
      <c r="C28" s="50">
        <v>1</v>
      </c>
      <c r="D28" s="51" t="s">
        <v>7</v>
      </c>
      <c r="E28" s="52"/>
      <c r="F28" s="52">
        <f t="shared" si="1"/>
        <v>0</v>
      </c>
      <c r="G28" s="29"/>
      <c r="H28" s="53"/>
      <c r="I28" s="54"/>
      <c r="J28" s="9"/>
      <c r="K28" s="9"/>
    </row>
    <row r="29" spans="1:11" ht="39" customHeight="1">
      <c r="A29" s="48">
        <v>10</v>
      </c>
      <c r="B29" s="49" t="s">
        <v>58</v>
      </c>
      <c r="C29" s="50">
        <v>1</v>
      </c>
      <c r="D29" s="51" t="s">
        <v>7</v>
      </c>
      <c r="E29" s="52"/>
      <c r="F29" s="52">
        <f t="shared" si="1"/>
        <v>0</v>
      </c>
      <c r="G29" s="29"/>
      <c r="H29" s="53"/>
      <c r="I29" s="54"/>
      <c r="J29" s="9"/>
      <c r="K29" s="9"/>
    </row>
    <row r="30" spans="1:11" ht="30" customHeight="1">
      <c r="A30" s="48">
        <v>11</v>
      </c>
      <c r="B30" s="49" t="s">
        <v>59</v>
      </c>
      <c r="C30" s="50">
        <v>1</v>
      </c>
      <c r="D30" s="51" t="s">
        <v>7</v>
      </c>
      <c r="E30" s="52"/>
      <c r="F30" s="52">
        <f t="shared" si="1"/>
        <v>0</v>
      </c>
      <c r="G30" s="29"/>
      <c r="H30" s="53"/>
      <c r="I30" s="54"/>
      <c r="J30" s="9"/>
      <c r="K30" s="9"/>
    </row>
    <row r="31" spans="1:11" ht="26.25" customHeight="1">
      <c r="A31" s="48">
        <v>12</v>
      </c>
      <c r="B31" s="49" t="s">
        <v>60</v>
      </c>
      <c r="C31" s="50">
        <v>1</v>
      </c>
      <c r="D31" s="51" t="s">
        <v>7</v>
      </c>
      <c r="E31" s="52"/>
      <c r="F31" s="52">
        <f t="shared" si="1"/>
        <v>0</v>
      </c>
      <c r="G31" s="29"/>
      <c r="H31" s="53"/>
      <c r="I31" s="54"/>
      <c r="J31" s="9"/>
      <c r="K31" s="9"/>
    </row>
    <row r="32" spans="1:11" ht="45" customHeight="1">
      <c r="A32" s="48">
        <v>13</v>
      </c>
      <c r="B32" s="49" t="s">
        <v>61</v>
      </c>
      <c r="C32" s="50">
        <v>1</v>
      </c>
      <c r="D32" s="51" t="s">
        <v>7</v>
      </c>
      <c r="E32" s="52"/>
      <c r="F32" s="52">
        <f t="shared" si="1"/>
        <v>0</v>
      </c>
      <c r="G32" s="29"/>
      <c r="H32" s="53"/>
      <c r="I32" s="54"/>
      <c r="J32" s="9"/>
      <c r="K32" s="9"/>
    </row>
    <row r="33" spans="1:12" ht="18" customHeight="1">
      <c r="A33" s="48"/>
      <c r="B33" s="69"/>
      <c r="C33" s="52"/>
      <c r="D33" s="51"/>
      <c r="E33" s="52"/>
      <c r="F33" s="52"/>
      <c r="G33" s="70"/>
      <c r="H33" s="53"/>
      <c r="I33" s="54"/>
    </row>
    <row r="34" spans="1:12" ht="29.25" customHeight="1">
      <c r="A34" s="32" t="s">
        <v>110</v>
      </c>
      <c r="B34" s="33" t="s">
        <v>111</v>
      </c>
      <c r="C34" s="34"/>
      <c r="D34" s="35"/>
      <c r="E34" s="36">
        <v>0</v>
      </c>
      <c r="F34" s="37"/>
      <c r="G34" s="38">
        <f>SUM(G35)</f>
        <v>0</v>
      </c>
      <c r="H34" s="39">
        <v>1</v>
      </c>
      <c r="I34" s="38">
        <f>+G34*H34</f>
        <v>0</v>
      </c>
      <c r="J34" s="38"/>
      <c r="L34" s="9"/>
    </row>
    <row r="35" spans="1:12" ht="276" customHeight="1">
      <c r="A35" s="48"/>
      <c r="B35" s="49" t="s">
        <v>112</v>
      </c>
      <c r="C35" s="50">
        <v>1</v>
      </c>
      <c r="D35" s="51" t="s">
        <v>113</v>
      </c>
      <c r="E35" s="52"/>
      <c r="F35" s="52">
        <f>+C35*E35</f>
        <v>0</v>
      </c>
      <c r="G35" s="29">
        <f>+F35</f>
        <v>0</v>
      </c>
      <c r="H35" s="53"/>
      <c r="I35" s="54"/>
      <c r="J35" s="54"/>
      <c r="K35" s="131"/>
      <c r="L35" s="9"/>
    </row>
    <row r="36" spans="1:12" ht="30" customHeight="1">
      <c r="A36" s="32" t="s">
        <v>128</v>
      </c>
      <c r="B36" s="132" t="s">
        <v>129</v>
      </c>
      <c r="C36" s="133"/>
      <c r="D36" s="134"/>
      <c r="E36" s="133"/>
      <c r="F36" s="133"/>
      <c r="G36" s="135"/>
      <c r="H36" s="135"/>
      <c r="I36" s="135">
        <f>+I34+I11</f>
        <v>0</v>
      </c>
    </row>
    <row r="37" spans="1:12" ht="30" customHeight="1">
      <c r="A37" s="48"/>
      <c r="B37" s="136"/>
      <c r="C37" s="137"/>
      <c r="D37" s="138"/>
      <c r="F37" s="139"/>
      <c r="G37" s="14"/>
      <c r="H37" s="139"/>
      <c r="I37" s="54"/>
    </row>
    <row r="38" spans="1:12" ht="30" customHeight="1">
      <c r="A38" s="48">
        <v>10</v>
      </c>
      <c r="B38" s="136" t="s">
        <v>130</v>
      </c>
      <c r="C38" s="137">
        <v>0.18</v>
      </c>
      <c r="D38" s="138"/>
      <c r="F38" s="139"/>
      <c r="G38" s="14"/>
      <c r="H38" s="139"/>
      <c r="I38" s="54">
        <f>+C38*I36</f>
        <v>0</v>
      </c>
    </row>
    <row r="39" spans="1:12" ht="16.5" customHeight="1">
      <c r="A39" s="75"/>
      <c r="B39" s="76"/>
      <c r="C39" s="77"/>
      <c r="D39" s="78"/>
      <c r="E39" s="79"/>
      <c r="F39" s="80"/>
      <c r="G39" s="81"/>
      <c r="H39" s="30"/>
      <c r="I39" s="82"/>
    </row>
    <row r="40" spans="1:12" ht="30" customHeight="1">
      <c r="A40" s="87" t="s">
        <v>114</v>
      </c>
      <c r="B40" s="88" t="s">
        <v>115</v>
      </c>
      <c r="C40" s="89"/>
      <c r="D40" s="89"/>
      <c r="E40" s="89"/>
      <c r="F40" s="89"/>
      <c r="G40" s="90">
        <f>+SUM(G36:G38)</f>
        <v>0</v>
      </c>
      <c r="H40" s="91"/>
      <c r="I40" s="90">
        <f>+SUM(I36:I38)</f>
        <v>0</v>
      </c>
      <c r="J40" s="71"/>
    </row>
    <row r="41" spans="1:12" ht="15.75" customHeight="1">
      <c r="A41" s="102"/>
      <c r="B41" s="103"/>
      <c r="C41" s="104"/>
      <c r="D41" s="85"/>
      <c r="E41" s="85"/>
      <c r="F41" s="85"/>
      <c r="G41" s="104"/>
      <c r="I41" s="9"/>
      <c r="J41" s="71"/>
    </row>
    <row r="42" spans="1:12" s="106" customFormat="1" ht="43.5" customHeight="1">
      <c r="A42" s="105"/>
      <c r="G42" s="140"/>
      <c r="H42" s="109"/>
      <c r="I42" s="141"/>
    </row>
    <row r="43" spans="1:12" s="106" customFormat="1" ht="18" customHeight="1">
      <c r="A43" s="155" t="s">
        <v>119</v>
      </c>
      <c r="B43" s="155"/>
      <c r="C43" s="155"/>
      <c r="D43" s="155"/>
      <c r="E43" s="155"/>
      <c r="F43" s="155"/>
      <c r="G43" s="155"/>
      <c r="H43" s="155"/>
      <c r="I43" s="155"/>
    </row>
    <row r="44" spans="1:12" s="106" customFormat="1" ht="43.5" customHeight="1">
      <c r="A44" s="105"/>
      <c r="G44" s="108"/>
      <c r="H44" s="109"/>
    </row>
    <row r="45" spans="1:12" s="106" customFormat="1" ht="13.5" customHeight="1">
      <c r="A45" s="110" t="s">
        <v>120</v>
      </c>
      <c r="E45" s="111" t="s">
        <v>121</v>
      </c>
      <c r="G45" s="108"/>
      <c r="H45" s="111" t="s">
        <v>122</v>
      </c>
    </row>
    <row r="46" spans="1:12" s="106" customFormat="1" ht="18" customHeight="1">
      <c r="A46" s="151"/>
      <c r="B46" s="151"/>
      <c r="C46" s="151"/>
      <c r="D46" s="151"/>
      <c r="E46" s="156"/>
      <c r="F46" s="156"/>
      <c r="G46" s="156"/>
      <c r="H46" s="157"/>
      <c r="I46" s="157"/>
    </row>
    <row r="47" spans="1:12" s="106" customFormat="1" ht="43.5" customHeight="1">
      <c r="A47" s="105"/>
      <c r="G47" s="108"/>
      <c r="H47" s="109"/>
    </row>
    <row r="48" spans="1:12" s="106" customFormat="1" ht="13.5" customHeight="1">
      <c r="A48" s="110" t="s">
        <v>123</v>
      </c>
      <c r="F48" s="111" t="s">
        <v>124</v>
      </c>
      <c r="H48" s="109"/>
    </row>
    <row r="49" spans="1:9" s="9" customFormat="1" ht="60" customHeight="1">
      <c r="A49" s="151"/>
      <c r="B49" s="151"/>
      <c r="C49" s="151"/>
      <c r="D49" s="151"/>
      <c r="F49" s="152"/>
      <c r="G49" s="152"/>
      <c r="H49" s="152"/>
      <c r="I49" s="152"/>
    </row>
    <row r="50" spans="1:9" s="106" customFormat="1" ht="24.75" customHeight="1">
      <c r="H50" s="109"/>
    </row>
    <row r="51" spans="1:9" s="107" customFormat="1" ht="24.75" customHeight="1">
      <c r="A51" s="142"/>
      <c r="B51" s="113"/>
      <c r="C51" s="114"/>
      <c r="D51" s="85"/>
      <c r="E51" s="85"/>
      <c r="F51" s="85"/>
      <c r="G51" s="85"/>
      <c r="H51" s="114"/>
      <c r="I51" s="143"/>
    </row>
    <row r="52" spans="1:9" s="107" customFormat="1" ht="24.75" customHeight="1">
      <c r="A52" s="112"/>
      <c r="B52" s="113"/>
      <c r="C52" s="114"/>
      <c r="D52" s="85"/>
      <c r="E52" s="85"/>
      <c r="F52" s="85"/>
      <c r="G52" s="85"/>
      <c r="H52" s="114"/>
    </row>
    <row r="53" spans="1:9" s="107" customFormat="1" ht="24.75" customHeight="1">
      <c r="A53" s="112"/>
      <c r="B53" s="113"/>
      <c r="C53" s="114"/>
      <c r="D53" s="85"/>
      <c r="E53" s="85"/>
      <c r="F53" s="85"/>
      <c r="G53" s="85"/>
      <c r="H53" s="114"/>
    </row>
    <row r="54" spans="1:9" s="107" customFormat="1" ht="24.75" customHeight="1">
      <c r="A54" s="112"/>
      <c r="B54" s="113"/>
      <c r="C54" s="114"/>
      <c r="D54" s="85"/>
      <c r="E54" s="85"/>
      <c r="F54" s="85"/>
      <c r="G54" s="85"/>
      <c r="H54" s="114"/>
    </row>
    <row r="55" spans="1:9" s="107" customFormat="1" ht="24.75" customHeight="1">
      <c r="A55" s="116"/>
      <c r="C55" s="117"/>
      <c r="D55" s="117"/>
      <c r="E55" s="117"/>
      <c r="F55" s="116"/>
    </row>
    <row r="56" spans="1:9" s="107" customFormat="1" ht="24.75" customHeight="1">
      <c r="A56" s="118"/>
      <c r="C56" s="119"/>
      <c r="D56" s="119"/>
      <c r="E56" s="119"/>
      <c r="F56" s="118"/>
    </row>
    <row r="57" spans="1:9" s="107" customFormat="1" ht="36.75" customHeight="1">
      <c r="A57" s="120"/>
      <c r="C57" s="119"/>
      <c r="D57" s="119"/>
      <c r="E57" s="119"/>
      <c r="F57" s="118"/>
    </row>
    <row r="58" spans="1:9" s="124" customFormat="1" ht="15.75" customHeight="1">
      <c r="A58" s="144"/>
      <c r="B58" s="144"/>
      <c r="C58" s="145"/>
      <c r="E58" s="145"/>
      <c r="F58" s="145"/>
      <c r="G58" s="146"/>
      <c r="H58" s="146"/>
    </row>
    <row r="59" spans="1:9" s="124" customFormat="1" ht="15.75" customHeight="1">
      <c r="C59" s="146"/>
      <c r="D59" s="146"/>
      <c r="E59" s="146"/>
      <c r="F59" s="146"/>
      <c r="G59" s="146"/>
      <c r="H59" s="146"/>
    </row>
    <row r="60" spans="1:9" s="124" customFormat="1" ht="15.75" customHeight="1">
      <c r="C60" s="146"/>
      <c r="D60" s="146"/>
      <c r="E60" s="146"/>
      <c r="F60" s="146"/>
      <c r="G60" s="146"/>
      <c r="H60" s="146"/>
    </row>
    <row r="61" spans="1:9" s="124" customFormat="1" ht="15.75" customHeight="1">
      <c r="A61" s="147"/>
      <c r="C61" s="147"/>
      <c r="D61" s="146"/>
      <c r="E61" s="146"/>
      <c r="F61" s="146"/>
      <c r="G61" s="146"/>
      <c r="H61" s="146"/>
    </row>
    <row r="62" spans="1:9" s="124" customFormat="1" ht="15.75" customHeight="1">
      <c r="A62" s="112"/>
      <c r="B62" s="113"/>
      <c r="C62" s="114"/>
      <c r="D62" s="114"/>
      <c r="E62" s="114"/>
      <c r="F62" s="114"/>
      <c r="G62" s="123"/>
      <c r="H62" s="114"/>
    </row>
    <row r="63" spans="1:9" s="107" customFormat="1" ht="15.75" customHeight="1">
      <c r="A63" s="112"/>
      <c r="B63" s="113"/>
      <c r="C63" s="114"/>
      <c r="D63" s="126"/>
      <c r="E63" s="127"/>
      <c r="F63" s="126"/>
      <c r="G63" s="128"/>
      <c r="H63" s="114"/>
    </row>
    <row r="64" spans="1:9" s="107" customFormat="1" ht="15.75" customHeight="1">
      <c r="A64" s="112"/>
      <c r="B64" s="113"/>
      <c r="C64" s="114"/>
      <c r="D64" s="126"/>
      <c r="E64" s="127"/>
      <c r="F64" s="126"/>
      <c r="G64" s="128"/>
      <c r="H64" s="114"/>
    </row>
  </sheetData>
  <mergeCells count="11">
    <mergeCell ref="A1:I1"/>
    <mergeCell ref="A2:I2"/>
    <mergeCell ref="A5:G5"/>
    <mergeCell ref="A7:G7"/>
    <mergeCell ref="A6:I6"/>
    <mergeCell ref="A43:I43"/>
    <mergeCell ref="A46:D46"/>
    <mergeCell ref="E46:G46"/>
    <mergeCell ref="H46:I46"/>
    <mergeCell ref="A49:D49"/>
    <mergeCell ref="F49:I49"/>
  </mergeCells>
  <pageMargins left="0.7" right="0.7" top="0.75" bottom="0.75" header="0.511811023622047" footer="0.511811023622047"/>
  <pageSetup scale="37" orientation="portrait" horizontalDpi="300" verticalDpi="300" r:id="rId1"/>
  <colBreaks count="1" manualBreakCount="1">
    <brk id="9"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L68"/>
  <sheetViews>
    <sheetView view="pageBreakPreview" zoomScale="70" zoomScaleNormal="74" zoomScalePageLayoutView="70" workbookViewId="0">
      <pane ySplit="9" topLeftCell="A37" activePane="bottomLeft" state="frozen"/>
      <selection pane="bottomLeft" activeCell="A6" sqref="A6:I6"/>
    </sheetView>
  </sheetViews>
  <sheetFormatPr baseColWidth="10" defaultColWidth="11.42578125" defaultRowHeight="15"/>
  <cols>
    <col min="1" max="1" width="16.28515625" style="1" customWidth="1"/>
    <col min="2" max="2" width="99.28515625" style="1" customWidth="1"/>
    <col min="3" max="3" width="12.28515625" style="1" customWidth="1"/>
    <col min="4" max="4" width="14" style="1" customWidth="1"/>
    <col min="5" max="5" width="16.140625" style="1" customWidth="1"/>
    <col min="6" max="6" width="18" style="1" customWidth="1"/>
    <col min="7" max="7" width="22.42578125" style="1" customWidth="1"/>
    <col min="8" max="8" width="19.85546875" style="2" customWidth="1"/>
    <col min="9" max="9" width="22.5703125" style="1" customWidth="1"/>
    <col min="10" max="10" width="21.42578125" style="1" customWidth="1"/>
    <col min="11" max="11" width="17.5703125" style="1" customWidth="1"/>
    <col min="12" max="12" width="24.42578125" style="1" customWidth="1"/>
  </cols>
  <sheetData>
    <row r="1" spans="1:11" ht="21.75" customHeight="1">
      <c r="A1" s="158" t="s">
        <v>0</v>
      </c>
      <c r="B1" s="158"/>
      <c r="C1" s="158"/>
      <c r="D1" s="158"/>
      <c r="E1" s="158"/>
      <c r="F1" s="158"/>
      <c r="G1" s="158"/>
      <c r="H1" s="158"/>
      <c r="I1" s="158"/>
      <c r="J1" s="71"/>
    </row>
    <row r="2" spans="1:11" ht="18" customHeight="1">
      <c r="A2" s="159" t="s">
        <v>1</v>
      </c>
      <c r="B2" s="159"/>
      <c r="C2" s="159"/>
      <c r="D2" s="159"/>
      <c r="E2" s="159"/>
      <c r="F2" s="159"/>
      <c r="G2" s="159"/>
      <c r="H2" s="159"/>
      <c r="I2" s="159"/>
      <c r="K2" s="4"/>
    </row>
    <row r="3" spans="1:11" ht="15.75" customHeight="1">
      <c r="A3" s="5"/>
      <c r="B3" s="5"/>
      <c r="C3" s="5"/>
      <c r="D3" s="5"/>
      <c r="E3" s="5"/>
      <c r="F3" s="5"/>
      <c r="G3" s="5"/>
      <c r="K3" s="4"/>
    </row>
    <row r="4" spans="1:11" ht="15.75" customHeight="1">
      <c r="A4" s="5"/>
      <c r="B4" s="5"/>
      <c r="C4" s="5"/>
      <c r="D4" s="6"/>
      <c r="E4" s="5"/>
      <c r="F4" s="6"/>
      <c r="G4" s="7"/>
      <c r="K4" s="4"/>
    </row>
    <row r="5" spans="1:11" s="9" customFormat="1" ht="18" customHeight="1">
      <c r="A5" s="160" t="s">
        <v>131</v>
      </c>
      <c r="B5" s="160"/>
      <c r="C5" s="160"/>
      <c r="D5" s="160"/>
      <c r="E5" s="160"/>
      <c r="F5" s="160"/>
      <c r="G5" s="160"/>
      <c r="H5" s="8"/>
      <c r="K5" s="11"/>
    </row>
    <row r="6" spans="1:11" ht="27.75" customHeight="1">
      <c r="A6" s="162" t="s">
        <v>3</v>
      </c>
      <c r="B6" s="162"/>
      <c r="C6" s="162"/>
      <c r="D6" s="162"/>
      <c r="E6" s="162"/>
      <c r="F6" s="162"/>
      <c r="G6" s="162"/>
      <c r="H6" s="162"/>
      <c r="I6" s="162"/>
      <c r="K6" s="4"/>
    </row>
    <row r="7" spans="1:11" ht="24.75" customHeight="1">
      <c r="A7" s="161"/>
      <c r="B7" s="161"/>
      <c r="C7" s="161"/>
      <c r="D7" s="161"/>
      <c r="E7" s="161"/>
      <c r="F7" s="161"/>
      <c r="G7" s="161"/>
      <c r="K7" s="4"/>
    </row>
    <row r="8" spans="1:11" ht="16.5" customHeight="1">
      <c r="A8" s="12"/>
      <c r="B8" s="13"/>
      <c r="C8" s="14"/>
      <c r="D8" s="6"/>
      <c r="E8" s="15"/>
      <c r="F8" s="16"/>
      <c r="G8" s="14"/>
      <c r="K8" s="4"/>
    </row>
    <row r="9" spans="1:11" ht="30" customHeight="1">
      <c r="A9" s="17" t="s">
        <v>4</v>
      </c>
      <c r="B9" s="18" t="s">
        <v>5</v>
      </c>
      <c r="C9" s="19" t="s">
        <v>6</v>
      </c>
      <c r="D9" s="19" t="s">
        <v>7</v>
      </c>
      <c r="E9" s="20" t="s">
        <v>8</v>
      </c>
      <c r="F9" s="21" t="s">
        <v>9</v>
      </c>
      <c r="G9" s="22" t="s">
        <v>10</v>
      </c>
      <c r="H9" s="22" t="s">
        <v>11</v>
      </c>
      <c r="I9" s="129" t="s">
        <v>12</v>
      </c>
    </row>
    <row r="10" spans="1:11" ht="15.75" customHeight="1">
      <c r="A10" s="23"/>
      <c r="B10" s="24"/>
      <c r="C10" s="25"/>
      <c r="D10" s="26"/>
      <c r="E10" s="27"/>
      <c r="F10" s="28"/>
      <c r="G10" s="29"/>
      <c r="H10" s="30"/>
      <c r="I10" s="31"/>
      <c r="K10" s="4"/>
    </row>
    <row r="11" spans="1:11" ht="30" customHeight="1">
      <c r="A11" s="32" t="s">
        <v>76</v>
      </c>
      <c r="B11" s="33" t="s">
        <v>132</v>
      </c>
      <c r="C11" s="34"/>
      <c r="D11" s="35"/>
      <c r="E11" s="36"/>
      <c r="F11" s="37"/>
      <c r="G11" s="38">
        <f>SUM(G12:G35)</f>
        <v>0</v>
      </c>
      <c r="H11" s="148"/>
      <c r="I11" s="38">
        <f>SUM(I12:I35)</f>
        <v>0</v>
      </c>
      <c r="J11" s="9"/>
      <c r="K11" s="9"/>
    </row>
    <row r="12" spans="1:11" ht="30" customHeight="1">
      <c r="A12" s="72" t="s">
        <v>15</v>
      </c>
      <c r="B12" s="42" t="s">
        <v>133</v>
      </c>
      <c r="C12" s="43"/>
      <c r="D12" s="44"/>
      <c r="E12" s="45"/>
      <c r="F12" s="45"/>
      <c r="G12" s="46">
        <f>ROUND(SUM(F13:F21),2)</f>
        <v>0</v>
      </c>
      <c r="H12" s="47">
        <v>2</v>
      </c>
      <c r="I12" s="47">
        <f>+G12*H12</f>
        <v>0</v>
      </c>
      <c r="J12" s="10"/>
      <c r="K12" s="9"/>
    </row>
    <row r="13" spans="1:11" ht="30" customHeight="1">
      <c r="A13" s="48">
        <v>1</v>
      </c>
      <c r="B13" s="49" t="s">
        <v>134</v>
      </c>
      <c r="C13" s="50">
        <v>1</v>
      </c>
      <c r="D13" s="51" t="s">
        <v>7</v>
      </c>
      <c r="E13" s="52"/>
      <c r="F13" s="52">
        <f t="shared" ref="F13:F21" si="0">+E13*C13</f>
        <v>0</v>
      </c>
      <c r="G13" s="29"/>
      <c r="H13" s="53"/>
      <c r="I13" s="54"/>
      <c r="J13" s="9"/>
      <c r="K13" s="9"/>
    </row>
    <row r="14" spans="1:11" ht="30" customHeight="1">
      <c r="A14" s="48">
        <v>2</v>
      </c>
      <c r="B14" s="49" t="s">
        <v>135</v>
      </c>
      <c r="C14" s="50">
        <v>1</v>
      </c>
      <c r="D14" s="51" t="s">
        <v>136</v>
      </c>
      <c r="E14" s="52"/>
      <c r="F14" s="52">
        <f t="shared" si="0"/>
        <v>0</v>
      </c>
      <c r="G14" s="29"/>
      <c r="H14" s="53"/>
      <c r="I14" s="54"/>
      <c r="J14" s="9"/>
      <c r="K14" s="9"/>
    </row>
    <row r="15" spans="1:11" ht="30" customHeight="1">
      <c r="A15" s="48">
        <v>3</v>
      </c>
      <c r="B15" s="49" t="s">
        <v>137</v>
      </c>
      <c r="C15" s="50">
        <v>1</v>
      </c>
      <c r="D15" s="51" t="s">
        <v>7</v>
      </c>
      <c r="E15" s="52"/>
      <c r="F15" s="52">
        <f t="shared" si="0"/>
        <v>0</v>
      </c>
      <c r="G15" s="29"/>
      <c r="H15" s="53"/>
      <c r="I15" s="54"/>
      <c r="J15" s="9"/>
      <c r="K15" s="9"/>
    </row>
    <row r="16" spans="1:11" ht="30" customHeight="1">
      <c r="A16" s="48">
        <v>4</v>
      </c>
      <c r="B16" s="49" t="s">
        <v>138</v>
      </c>
      <c r="C16" s="50">
        <v>1</v>
      </c>
      <c r="D16" s="51" t="s">
        <v>7</v>
      </c>
      <c r="E16" s="52"/>
      <c r="F16" s="52">
        <f t="shared" si="0"/>
        <v>0</v>
      </c>
      <c r="G16" s="29"/>
      <c r="H16" s="53"/>
      <c r="I16" s="54"/>
      <c r="J16" s="9"/>
      <c r="K16" s="9"/>
    </row>
    <row r="17" spans="1:11" ht="30" customHeight="1">
      <c r="A17" s="48">
        <v>5</v>
      </c>
      <c r="B17" s="49" t="s">
        <v>31</v>
      </c>
      <c r="C17" s="50">
        <v>1</v>
      </c>
      <c r="D17" s="51" t="s">
        <v>7</v>
      </c>
      <c r="E17" s="52"/>
      <c r="F17" s="52">
        <f t="shared" si="0"/>
        <v>0</v>
      </c>
      <c r="G17" s="29"/>
      <c r="H17" s="53"/>
      <c r="I17" s="54"/>
      <c r="J17" s="9"/>
      <c r="K17" s="9"/>
    </row>
    <row r="18" spans="1:11" ht="30" customHeight="1">
      <c r="A18" s="48">
        <v>6</v>
      </c>
      <c r="B18" s="49" t="s">
        <v>139</v>
      </c>
      <c r="C18" s="50">
        <v>3</v>
      </c>
      <c r="D18" s="51" t="s">
        <v>7</v>
      </c>
      <c r="E18" s="52"/>
      <c r="F18" s="52">
        <f t="shared" si="0"/>
        <v>0</v>
      </c>
      <c r="G18" s="29"/>
      <c r="H18" s="53"/>
      <c r="I18" s="54"/>
      <c r="J18" s="9"/>
      <c r="K18" s="9"/>
    </row>
    <row r="19" spans="1:11" ht="21.75" customHeight="1">
      <c r="A19" s="48">
        <v>7</v>
      </c>
      <c r="B19" s="49" t="s">
        <v>140</v>
      </c>
      <c r="C19" s="50">
        <v>2</v>
      </c>
      <c r="D19" s="51" t="s">
        <v>7</v>
      </c>
      <c r="E19" s="52"/>
      <c r="F19" s="52">
        <f t="shared" si="0"/>
        <v>0</v>
      </c>
      <c r="G19" s="29"/>
      <c r="H19" s="53"/>
      <c r="I19" s="54"/>
      <c r="J19" s="9"/>
      <c r="K19" s="9"/>
    </row>
    <row r="20" spans="1:11" ht="39" customHeight="1">
      <c r="A20" s="48">
        <v>8</v>
      </c>
      <c r="B20" s="49" t="s">
        <v>34</v>
      </c>
      <c r="C20" s="50">
        <v>1</v>
      </c>
      <c r="D20" s="51" t="s">
        <v>7</v>
      </c>
      <c r="E20" s="52"/>
      <c r="F20" s="52">
        <f t="shared" si="0"/>
        <v>0</v>
      </c>
      <c r="G20" s="29"/>
      <c r="H20" s="53"/>
      <c r="I20" s="54"/>
      <c r="J20" s="9"/>
      <c r="K20" s="9"/>
    </row>
    <row r="21" spans="1:11" ht="91.5" customHeight="1">
      <c r="A21" s="48">
        <v>9</v>
      </c>
      <c r="B21" s="49" t="s">
        <v>86</v>
      </c>
      <c r="C21" s="50">
        <v>1</v>
      </c>
      <c r="D21" s="51" t="s">
        <v>7</v>
      </c>
      <c r="E21" s="52"/>
      <c r="F21" s="52">
        <f t="shared" si="0"/>
        <v>0</v>
      </c>
      <c r="G21" s="29"/>
      <c r="H21" s="53"/>
      <c r="I21" s="54"/>
      <c r="J21" s="9"/>
      <c r="K21" s="9"/>
    </row>
    <row r="22" spans="1:11" ht="25.5" customHeight="1">
      <c r="A22" s="41" t="s">
        <v>24</v>
      </c>
      <c r="B22" s="42" t="s">
        <v>87</v>
      </c>
      <c r="C22" s="43"/>
      <c r="D22" s="44"/>
      <c r="E22" s="45"/>
      <c r="F22" s="45"/>
      <c r="G22" s="46">
        <f>ROUND(SUM(F23:F35),2)</f>
        <v>0</v>
      </c>
      <c r="H22" s="47">
        <v>1</v>
      </c>
      <c r="I22" s="47">
        <f>+G22*H22</f>
        <v>0</v>
      </c>
      <c r="J22" s="130"/>
      <c r="K22" s="9"/>
    </row>
    <row r="23" spans="1:11" ht="27.75" customHeight="1">
      <c r="A23" s="48">
        <v>1</v>
      </c>
      <c r="B23" s="49" t="s">
        <v>49</v>
      </c>
      <c r="C23" s="50">
        <v>1</v>
      </c>
      <c r="D23" s="51" t="s">
        <v>7</v>
      </c>
      <c r="E23" s="52"/>
      <c r="F23" s="52">
        <f t="shared" ref="F23:F35" si="1">+E23*C23</f>
        <v>0</v>
      </c>
      <c r="G23" s="29"/>
      <c r="H23" s="53"/>
      <c r="I23" s="54"/>
      <c r="J23" s="9"/>
      <c r="K23" s="9"/>
    </row>
    <row r="24" spans="1:11" ht="39.75" customHeight="1">
      <c r="A24" s="48">
        <v>2</v>
      </c>
      <c r="B24" s="49" t="s">
        <v>88</v>
      </c>
      <c r="C24" s="50">
        <v>1</v>
      </c>
      <c r="D24" s="51" t="s">
        <v>7</v>
      </c>
      <c r="E24" s="52"/>
      <c r="F24" s="52">
        <f t="shared" si="1"/>
        <v>0</v>
      </c>
      <c r="G24" s="29"/>
      <c r="H24" s="53"/>
      <c r="I24" s="54"/>
      <c r="J24" s="9"/>
      <c r="K24" s="9"/>
    </row>
    <row r="25" spans="1:11" ht="39.75" customHeight="1">
      <c r="A25" s="48">
        <v>3</v>
      </c>
      <c r="B25" s="49" t="s">
        <v>51</v>
      </c>
      <c r="C25" s="50">
        <v>1</v>
      </c>
      <c r="D25" s="51" t="s">
        <v>7</v>
      </c>
      <c r="E25" s="52"/>
      <c r="F25" s="52">
        <f t="shared" si="1"/>
        <v>0</v>
      </c>
      <c r="G25" s="29"/>
      <c r="H25" s="53"/>
      <c r="I25" s="54"/>
      <c r="J25" s="9"/>
      <c r="K25" s="9"/>
    </row>
    <row r="26" spans="1:11" ht="39.75" customHeight="1">
      <c r="A26" s="48">
        <v>4</v>
      </c>
      <c r="B26" s="49" t="s">
        <v>52</v>
      </c>
      <c r="C26" s="50">
        <v>1</v>
      </c>
      <c r="D26" s="51" t="s">
        <v>7</v>
      </c>
      <c r="E26" s="52"/>
      <c r="F26" s="52">
        <f t="shared" si="1"/>
        <v>0</v>
      </c>
      <c r="G26" s="29"/>
      <c r="H26" s="53"/>
      <c r="I26" s="54"/>
      <c r="J26" s="9"/>
      <c r="K26" s="9"/>
    </row>
    <row r="27" spans="1:11" ht="39.75" customHeight="1">
      <c r="A27" s="48">
        <v>5</v>
      </c>
      <c r="B27" s="49" t="s">
        <v>89</v>
      </c>
      <c r="C27" s="50">
        <v>1</v>
      </c>
      <c r="D27" s="51" t="s">
        <v>7</v>
      </c>
      <c r="E27" s="52"/>
      <c r="F27" s="52">
        <f t="shared" si="1"/>
        <v>0</v>
      </c>
      <c r="G27" s="29"/>
      <c r="H27" s="53"/>
      <c r="I27" s="54"/>
      <c r="J27" s="9"/>
      <c r="K27" s="9"/>
    </row>
    <row r="28" spans="1:11" ht="34.5" customHeight="1">
      <c r="A28" s="48">
        <v>6</v>
      </c>
      <c r="B28" s="49" t="s">
        <v>54</v>
      </c>
      <c r="C28" s="50">
        <v>1</v>
      </c>
      <c r="D28" s="51" t="s">
        <v>7</v>
      </c>
      <c r="E28" s="52"/>
      <c r="F28" s="52">
        <f t="shared" si="1"/>
        <v>0</v>
      </c>
      <c r="G28" s="29"/>
      <c r="H28" s="53"/>
      <c r="I28" s="54"/>
      <c r="J28" s="9"/>
      <c r="K28" s="9"/>
    </row>
    <row r="29" spans="1:11" ht="34.5" customHeight="1">
      <c r="A29" s="48">
        <v>7</v>
      </c>
      <c r="B29" s="49" t="s">
        <v>55</v>
      </c>
      <c r="C29" s="50">
        <v>1</v>
      </c>
      <c r="D29" s="51" t="s">
        <v>7</v>
      </c>
      <c r="E29" s="52"/>
      <c r="F29" s="52">
        <f t="shared" si="1"/>
        <v>0</v>
      </c>
      <c r="G29" s="29"/>
      <c r="H29" s="53"/>
      <c r="I29" s="54"/>
      <c r="J29" s="9"/>
      <c r="K29" s="9"/>
    </row>
    <row r="30" spans="1:11" ht="34.5" customHeight="1">
      <c r="A30" s="48">
        <v>8</v>
      </c>
      <c r="B30" s="49" t="s">
        <v>56</v>
      </c>
      <c r="C30" s="50">
        <v>1</v>
      </c>
      <c r="D30" s="51" t="s">
        <v>7</v>
      </c>
      <c r="E30" s="52"/>
      <c r="F30" s="52">
        <f t="shared" si="1"/>
        <v>0</v>
      </c>
      <c r="G30" s="29"/>
      <c r="H30" s="53"/>
      <c r="I30" s="54"/>
      <c r="J30" s="9"/>
      <c r="K30" s="9"/>
    </row>
    <row r="31" spans="1:11" ht="34.5" customHeight="1">
      <c r="A31" s="48">
        <v>9</v>
      </c>
      <c r="B31" s="49" t="s">
        <v>57</v>
      </c>
      <c r="C31" s="50">
        <v>1</v>
      </c>
      <c r="D31" s="51" t="s">
        <v>7</v>
      </c>
      <c r="E31" s="52"/>
      <c r="F31" s="52">
        <f t="shared" si="1"/>
        <v>0</v>
      </c>
      <c r="G31" s="29"/>
      <c r="H31" s="53"/>
      <c r="I31" s="54"/>
      <c r="J31" s="9"/>
      <c r="K31" s="9"/>
    </row>
    <row r="32" spans="1:11" ht="27.75" customHeight="1">
      <c r="A32" s="48">
        <v>10</v>
      </c>
      <c r="B32" s="49" t="s">
        <v>58</v>
      </c>
      <c r="C32" s="50">
        <v>1</v>
      </c>
      <c r="D32" s="51" t="s">
        <v>7</v>
      </c>
      <c r="E32" s="52"/>
      <c r="F32" s="52">
        <f t="shared" si="1"/>
        <v>0</v>
      </c>
      <c r="G32" s="29"/>
      <c r="H32" s="53"/>
      <c r="I32" s="54"/>
      <c r="J32" s="9"/>
      <c r="K32" s="9"/>
    </row>
    <row r="33" spans="1:12" ht="27" customHeight="1">
      <c r="A33" s="48">
        <v>11</v>
      </c>
      <c r="B33" s="49" t="s">
        <v>59</v>
      </c>
      <c r="C33" s="50">
        <v>1</v>
      </c>
      <c r="D33" s="51" t="s">
        <v>7</v>
      </c>
      <c r="E33" s="52"/>
      <c r="F33" s="52">
        <f t="shared" si="1"/>
        <v>0</v>
      </c>
      <c r="G33" s="29"/>
      <c r="H33" s="53"/>
      <c r="I33" s="54"/>
      <c r="J33" s="9"/>
      <c r="K33" s="9"/>
    </row>
    <row r="34" spans="1:12" ht="27" customHeight="1">
      <c r="A34" s="48">
        <v>12</v>
      </c>
      <c r="B34" s="49" t="s">
        <v>60</v>
      </c>
      <c r="C34" s="50">
        <v>1</v>
      </c>
      <c r="D34" s="51" t="s">
        <v>7</v>
      </c>
      <c r="E34" s="52"/>
      <c r="F34" s="52">
        <f t="shared" si="1"/>
        <v>0</v>
      </c>
      <c r="G34" s="29"/>
      <c r="H34" s="53"/>
      <c r="I34" s="54"/>
      <c r="J34" s="9"/>
      <c r="K34" s="9"/>
    </row>
    <row r="35" spans="1:12" ht="24" customHeight="1">
      <c r="A35" s="48">
        <v>13</v>
      </c>
      <c r="B35" s="49" t="s">
        <v>61</v>
      </c>
      <c r="C35" s="50">
        <v>1</v>
      </c>
      <c r="D35" s="51" t="s">
        <v>7</v>
      </c>
      <c r="E35" s="52"/>
      <c r="F35" s="52">
        <f t="shared" si="1"/>
        <v>0</v>
      </c>
      <c r="G35" s="29"/>
      <c r="H35" s="53"/>
      <c r="I35" s="54"/>
      <c r="J35" s="9"/>
      <c r="K35" s="9"/>
    </row>
    <row r="36" spans="1:12" ht="29.25" customHeight="1">
      <c r="A36" s="32" t="s">
        <v>110</v>
      </c>
      <c r="B36" s="33" t="s">
        <v>111</v>
      </c>
      <c r="C36" s="34"/>
      <c r="D36" s="35"/>
      <c r="E36" s="36">
        <v>0</v>
      </c>
      <c r="F36" s="37"/>
      <c r="G36" s="38">
        <f>SUM(G37)</f>
        <v>0</v>
      </c>
      <c r="H36" s="39">
        <v>1</v>
      </c>
      <c r="I36" s="38">
        <f>+G36*H36</f>
        <v>0</v>
      </c>
      <c r="J36" s="38"/>
      <c r="L36" s="9"/>
    </row>
    <row r="37" spans="1:12" ht="263.25" customHeight="1">
      <c r="A37" s="48"/>
      <c r="B37" s="49" t="s">
        <v>112</v>
      </c>
      <c r="C37" s="50">
        <v>1</v>
      </c>
      <c r="D37" s="51" t="s">
        <v>113</v>
      </c>
      <c r="E37" s="52"/>
      <c r="F37" s="52"/>
      <c r="G37" s="29">
        <f>+F37</f>
        <v>0</v>
      </c>
      <c r="H37" s="53"/>
      <c r="I37" s="54"/>
      <c r="J37" s="54"/>
      <c r="K37" s="131"/>
      <c r="L37" s="9"/>
    </row>
    <row r="38" spans="1:12" ht="18" customHeight="1">
      <c r="A38" s="48"/>
      <c r="B38" s="69"/>
      <c r="C38" s="52"/>
      <c r="D38" s="51"/>
      <c r="E38" s="52"/>
      <c r="F38" s="52"/>
      <c r="G38" s="70"/>
      <c r="H38" s="53"/>
      <c r="I38" s="54"/>
    </row>
    <row r="39" spans="1:12" ht="30" customHeight="1">
      <c r="A39" s="32" t="s">
        <v>128</v>
      </c>
      <c r="B39" s="132" t="s">
        <v>129</v>
      </c>
      <c r="C39" s="133"/>
      <c r="D39" s="134"/>
      <c r="E39" s="133"/>
      <c r="F39" s="133"/>
      <c r="G39" s="135"/>
      <c r="H39" s="135"/>
      <c r="I39" s="135">
        <f>+I11+I36</f>
        <v>0</v>
      </c>
    </row>
    <row r="40" spans="1:12" ht="30" customHeight="1">
      <c r="A40" s="48">
        <v>10</v>
      </c>
      <c r="B40" s="136" t="s">
        <v>141</v>
      </c>
      <c r="C40" s="137">
        <v>0.18</v>
      </c>
      <c r="D40" s="138"/>
      <c r="F40" s="139"/>
      <c r="G40" s="14">
        <f>+C40*I39</f>
        <v>0</v>
      </c>
      <c r="H40" s="139"/>
      <c r="I40" s="54"/>
    </row>
    <row r="41" spans="1:12" ht="16.5" customHeight="1">
      <c r="A41" s="75"/>
      <c r="B41" s="76"/>
      <c r="C41" s="77"/>
      <c r="D41" s="78"/>
      <c r="E41" s="79"/>
      <c r="F41" s="80"/>
      <c r="G41" s="81"/>
      <c r="H41" s="30"/>
      <c r="I41" s="82"/>
    </row>
    <row r="42" spans="1:12" ht="30" customHeight="1">
      <c r="A42" s="87" t="s">
        <v>114</v>
      </c>
      <c r="B42" s="88" t="s">
        <v>115</v>
      </c>
      <c r="C42" s="89"/>
      <c r="D42" s="89"/>
      <c r="E42" s="89"/>
      <c r="F42" s="89"/>
      <c r="G42" s="90">
        <f>+SUM(G39:G40)</f>
        <v>0</v>
      </c>
      <c r="H42" s="91"/>
      <c r="I42" s="90">
        <f>+G40+I39</f>
        <v>0</v>
      </c>
      <c r="J42" s="71"/>
    </row>
    <row r="43" spans="1:12" ht="15.75" customHeight="1">
      <c r="A43" s="102"/>
      <c r="B43" s="103"/>
      <c r="C43" s="104"/>
      <c r="D43" s="85"/>
      <c r="E43" s="85"/>
      <c r="F43" s="85"/>
      <c r="G43" s="104"/>
      <c r="I43" s="9"/>
      <c r="J43" s="71"/>
    </row>
    <row r="44" spans="1:12" s="106" customFormat="1" ht="43.5" customHeight="1">
      <c r="A44" s="105"/>
      <c r="G44" s="140"/>
      <c r="H44" s="109"/>
      <c r="I44" s="141"/>
    </row>
    <row r="45" spans="1:12" s="106" customFormat="1" ht="18" customHeight="1">
      <c r="A45" s="155" t="s">
        <v>119</v>
      </c>
      <c r="B45" s="155"/>
      <c r="C45" s="155"/>
      <c r="D45" s="155"/>
      <c r="E45" s="155"/>
      <c r="F45" s="155"/>
      <c r="G45" s="155"/>
      <c r="H45" s="155"/>
      <c r="I45" s="155"/>
    </row>
    <row r="46" spans="1:12" s="106" customFormat="1" ht="43.5" customHeight="1">
      <c r="A46" s="105"/>
      <c r="G46" s="108"/>
      <c r="H46" s="109"/>
    </row>
    <row r="47" spans="1:12" s="106" customFormat="1" ht="13.5" customHeight="1">
      <c r="A47" s="110" t="s">
        <v>120</v>
      </c>
      <c r="E47" s="111" t="s">
        <v>121</v>
      </c>
      <c r="G47" s="108"/>
      <c r="H47" s="111" t="s">
        <v>122</v>
      </c>
    </row>
    <row r="48" spans="1:12" s="106" customFormat="1" ht="18" customHeight="1">
      <c r="A48" s="151"/>
      <c r="B48" s="151"/>
      <c r="C48" s="151"/>
      <c r="D48" s="151"/>
      <c r="E48" s="156"/>
      <c r="F48" s="156"/>
      <c r="G48" s="156"/>
      <c r="H48" s="157"/>
      <c r="I48" s="157"/>
    </row>
    <row r="49" spans="1:9" s="106" customFormat="1" ht="43.5" customHeight="1">
      <c r="A49" s="105"/>
      <c r="G49" s="108"/>
      <c r="H49" s="109"/>
    </row>
    <row r="50" spans="1:9" s="106" customFormat="1" ht="13.5" customHeight="1">
      <c r="A50" s="110" t="s">
        <v>123</v>
      </c>
      <c r="F50" s="111" t="s">
        <v>124</v>
      </c>
      <c r="H50" s="109"/>
    </row>
    <row r="51" spans="1:9" s="9" customFormat="1" ht="60" customHeight="1">
      <c r="A51" s="151"/>
      <c r="B51" s="151"/>
      <c r="C51" s="151"/>
      <c r="D51" s="151"/>
      <c r="F51" s="152"/>
      <c r="G51" s="152"/>
      <c r="H51" s="152"/>
      <c r="I51" s="152"/>
    </row>
    <row r="52" spans="1:9" s="106" customFormat="1" ht="24.75" customHeight="1">
      <c r="H52" s="109"/>
    </row>
    <row r="53" spans="1:9" s="107" customFormat="1" ht="24.75" customHeight="1">
      <c r="A53" s="142"/>
      <c r="B53" s="113"/>
      <c r="C53" s="114"/>
      <c r="D53" s="85"/>
      <c r="E53" s="85"/>
      <c r="F53" s="85"/>
      <c r="G53" s="85"/>
      <c r="H53" s="114"/>
      <c r="I53" s="143"/>
    </row>
    <row r="54" spans="1:9" s="107" customFormat="1" ht="24.75" customHeight="1">
      <c r="A54" s="112"/>
      <c r="B54" s="113"/>
      <c r="C54" s="114"/>
      <c r="D54" s="85"/>
      <c r="E54" s="85"/>
      <c r="F54" s="85"/>
      <c r="G54" s="85"/>
      <c r="H54" s="114"/>
    </row>
    <row r="55" spans="1:9" s="107" customFormat="1" ht="24.75" customHeight="1">
      <c r="A55" s="112"/>
      <c r="B55" s="113"/>
      <c r="C55" s="114"/>
      <c r="D55" s="85"/>
      <c r="E55" s="85"/>
      <c r="F55" s="85"/>
      <c r="G55" s="85"/>
      <c r="H55" s="114"/>
    </row>
    <row r="56" spans="1:9" s="107" customFormat="1" ht="24.75" customHeight="1">
      <c r="A56" s="116"/>
      <c r="C56" s="117"/>
      <c r="D56" s="117"/>
      <c r="E56" s="117"/>
      <c r="F56" s="116"/>
    </row>
    <row r="57" spans="1:9" s="107" customFormat="1" ht="24.75" customHeight="1">
      <c r="A57" s="118"/>
      <c r="C57" s="119"/>
      <c r="D57" s="119"/>
      <c r="E57" s="119"/>
      <c r="F57" s="118"/>
    </row>
    <row r="58" spans="1:9" s="107" customFormat="1" ht="36.75" customHeight="1">
      <c r="A58" s="120"/>
      <c r="C58" s="119"/>
      <c r="D58" s="119"/>
      <c r="E58" s="119"/>
      <c r="F58" s="118"/>
    </row>
    <row r="59" spans="1:9" s="107" customFormat="1" ht="24.75" customHeight="1">
      <c r="A59" s="121"/>
      <c r="B59" s="121"/>
      <c r="C59" s="122"/>
      <c r="D59" s="116"/>
      <c r="E59" s="122"/>
      <c r="F59" s="122"/>
      <c r="G59" s="116"/>
      <c r="H59" s="116"/>
    </row>
    <row r="60" spans="1:9" s="107" customFormat="1" ht="24.75" customHeight="1">
      <c r="H60" s="116"/>
    </row>
    <row r="61" spans="1:9" s="124" customFormat="1" ht="4.5" customHeight="1">
      <c r="A61" s="144"/>
      <c r="B61" s="144"/>
      <c r="C61" s="145"/>
      <c r="D61" s="146"/>
      <c r="E61" s="145"/>
      <c r="F61" s="145"/>
      <c r="G61" s="146"/>
      <c r="H61" s="146"/>
    </row>
    <row r="62" spans="1:9" s="124" customFormat="1" ht="15.75" customHeight="1">
      <c r="A62" s="144"/>
      <c r="B62" s="144"/>
      <c r="C62" s="145"/>
      <c r="E62" s="145"/>
      <c r="F62" s="145"/>
      <c r="G62" s="146"/>
      <c r="H62" s="146"/>
    </row>
    <row r="63" spans="1:9" s="124" customFormat="1" ht="15.75" customHeight="1">
      <c r="C63" s="146"/>
      <c r="D63" s="146"/>
      <c r="E63" s="146"/>
      <c r="F63" s="146"/>
      <c r="G63" s="146"/>
      <c r="H63" s="146"/>
    </row>
    <row r="64" spans="1:9" s="124" customFormat="1" ht="15.75" customHeight="1">
      <c r="C64" s="146"/>
      <c r="D64" s="146"/>
      <c r="E64" s="146"/>
      <c r="F64" s="146"/>
      <c r="G64" s="146"/>
      <c r="H64" s="146"/>
    </row>
    <row r="65" spans="1:8" s="124" customFormat="1" ht="15.75" customHeight="1">
      <c r="A65" s="147"/>
      <c r="C65" s="147"/>
      <c r="D65" s="146"/>
      <c r="E65" s="146"/>
      <c r="F65" s="146"/>
      <c r="G65" s="146"/>
      <c r="H65" s="146"/>
    </row>
    <row r="66" spans="1:8" s="124" customFormat="1" ht="15.75" customHeight="1">
      <c r="A66" s="112"/>
      <c r="B66" s="113"/>
      <c r="C66" s="114"/>
      <c r="D66" s="114"/>
      <c r="E66" s="114"/>
      <c r="F66" s="114"/>
      <c r="G66" s="123"/>
      <c r="H66" s="114"/>
    </row>
    <row r="67" spans="1:8" s="107" customFormat="1" ht="15.75" customHeight="1">
      <c r="A67" s="112"/>
      <c r="B67" s="113"/>
      <c r="C67" s="114"/>
      <c r="D67" s="126"/>
      <c r="E67" s="127"/>
      <c r="F67" s="126"/>
      <c r="G67" s="128"/>
      <c r="H67" s="114"/>
    </row>
    <row r="68" spans="1:8" s="107" customFormat="1" ht="15.75" customHeight="1">
      <c r="A68" s="112"/>
      <c r="B68" s="113"/>
      <c r="C68" s="114"/>
      <c r="D68" s="126"/>
      <c r="E68" s="127"/>
      <c r="F68" s="126"/>
      <c r="G68" s="128"/>
      <c r="H68" s="114"/>
    </row>
  </sheetData>
  <mergeCells count="11">
    <mergeCell ref="A1:I1"/>
    <mergeCell ref="A2:I2"/>
    <mergeCell ref="A5:G5"/>
    <mergeCell ref="A7:G7"/>
    <mergeCell ref="A6:I6"/>
    <mergeCell ref="A45:I45"/>
    <mergeCell ref="A48:D48"/>
    <mergeCell ref="E48:G48"/>
    <mergeCell ref="H48:I48"/>
    <mergeCell ref="A51:D51"/>
    <mergeCell ref="F51:I51"/>
  </mergeCells>
  <pageMargins left="0.7" right="0.7" top="0.75" bottom="0.75" header="0.511811023622047" footer="0.511811023622047"/>
  <pageSetup scale="37" orientation="portrait" horizontalDpi="300" verticalDpi="300" r:id="rId1"/>
  <colBreaks count="1" manualBreakCount="1">
    <brk id="9"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L43"/>
  <sheetViews>
    <sheetView view="pageBreakPreview" zoomScaleNormal="74" workbookViewId="0">
      <pane ySplit="9" topLeftCell="A25" activePane="bottomLeft" state="frozen"/>
      <selection pane="bottomLeft" activeCell="A31" sqref="A31:D31"/>
    </sheetView>
  </sheetViews>
  <sheetFormatPr baseColWidth="10" defaultColWidth="11.42578125" defaultRowHeight="15"/>
  <cols>
    <col min="1" max="1" width="16.28515625" style="1" customWidth="1"/>
    <col min="2" max="2" width="99.28515625" style="1" customWidth="1"/>
    <col min="3" max="3" width="12.28515625" style="1" customWidth="1"/>
    <col min="4" max="4" width="14" style="1" customWidth="1"/>
    <col min="5" max="5" width="16.140625" style="1" customWidth="1"/>
    <col min="6" max="6" width="18" style="1" customWidth="1"/>
    <col min="7" max="7" width="22.42578125" style="1" customWidth="1"/>
    <col min="8" max="8" width="16" style="2" customWidth="1"/>
    <col min="9" max="9" width="22.5703125" style="1" customWidth="1"/>
    <col min="10" max="10" width="21.42578125" style="1" customWidth="1"/>
    <col min="11" max="11" width="17.5703125" style="1" customWidth="1"/>
    <col min="12" max="12" width="24.42578125" style="1" customWidth="1"/>
  </cols>
  <sheetData>
    <row r="1" spans="1:12" ht="21.75" customHeight="1">
      <c r="A1" s="158" t="s">
        <v>0</v>
      </c>
      <c r="B1" s="158"/>
      <c r="C1" s="158"/>
      <c r="D1" s="158"/>
      <c r="E1" s="158"/>
      <c r="F1" s="158"/>
      <c r="G1" s="158"/>
      <c r="H1" s="158"/>
      <c r="I1" s="158"/>
    </row>
    <row r="2" spans="1:12" ht="18" customHeight="1">
      <c r="A2" s="159" t="s">
        <v>1</v>
      </c>
      <c r="B2" s="159"/>
      <c r="C2" s="159"/>
      <c r="D2" s="159"/>
      <c r="E2" s="159"/>
      <c r="F2" s="159"/>
      <c r="G2" s="159"/>
      <c r="H2" s="159"/>
      <c r="I2" s="159"/>
      <c r="K2" s="4"/>
    </row>
    <row r="3" spans="1:12" ht="15.75" customHeight="1">
      <c r="A3" s="5"/>
      <c r="B3" s="5"/>
      <c r="C3" s="5"/>
      <c r="D3" s="5"/>
      <c r="E3" s="5"/>
      <c r="F3" s="5"/>
      <c r="G3" s="5"/>
      <c r="K3" s="4"/>
    </row>
    <row r="4" spans="1:12" ht="15.75" customHeight="1">
      <c r="A4" s="5"/>
      <c r="B4" s="5"/>
      <c r="C4" s="5"/>
      <c r="D4" s="6"/>
      <c r="E4" s="5"/>
      <c r="F4" s="6"/>
      <c r="G4" s="7"/>
      <c r="K4" s="4"/>
    </row>
    <row r="5" spans="1:12" s="9" customFormat="1" ht="18" customHeight="1">
      <c r="A5" s="160" t="s">
        <v>142</v>
      </c>
      <c r="B5" s="160"/>
      <c r="C5" s="160"/>
      <c r="D5" s="160"/>
      <c r="E5" s="160"/>
      <c r="F5" s="160"/>
      <c r="G5" s="160"/>
      <c r="H5" s="8"/>
      <c r="K5" s="11"/>
    </row>
    <row r="6" spans="1:12" ht="27.75" customHeight="1">
      <c r="A6" s="153" t="s">
        <v>3</v>
      </c>
      <c r="B6" s="153"/>
      <c r="C6" s="153"/>
      <c r="D6" s="153"/>
      <c r="E6" s="153"/>
      <c r="F6" s="153"/>
      <c r="G6" s="153"/>
      <c r="H6" s="153"/>
      <c r="I6" s="153"/>
      <c r="K6" s="4"/>
    </row>
    <row r="7" spans="1:12" ht="24.75" customHeight="1">
      <c r="A7" s="161"/>
      <c r="B7" s="161"/>
      <c r="C7" s="161"/>
      <c r="D7" s="161"/>
      <c r="E7" s="161"/>
      <c r="F7" s="161"/>
      <c r="G7" s="161"/>
      <c r="K7" s="4"/>
    </row>
    <row r="8" spans="1:12" ht="16.5" customHeight="1">
      <c r="A8" s="12"/>
      <c r="B8" s="13"/>
      <c r="C8" s="14"/>
      <c r="D8" s="6"/>
      <c r="E8" s="15"/>
      <c r="F8" s="16"/>
      <c r="G8" s="14"/>
      <c r="K8" s="4"/>
    </row>
    <row r="9" spans="1:12" ht="30" customHeight="1">
      <c r="A9" s="17" t="s">
        <v>4</v>
      </c>
      <c r="B9" s="18" t="s">
        <v>5</v>
      </c>
      <c r="C9" s="19" t="s">
        <v>6</v>
      </c>
      <c r="D9" s="19" t="s">
        <v>7</v>
      </c>
      <c r="E9" s="20" t="s">
        <v>8</v>
      </c>
      <c r="F9" s="21" t="s">
        <v>9</v>
      </c>
      <c r="G9" s="22" t="s">
        <v>10</v>
      </c>
      <c r="H9" s="22" t="s">
        <v>11</v>
      </c>
      <c r="I9" s="129" t="s">
        <v>12</v>
      </c>
    </row>
    <row r="10" spans="1:12" ht="15.75" customHeight="1">
      <c r="A10" s="23"/>
      <c r="B10" s="24"/>
      <c r="C10" s="25"/>
      <c r="D10" s="26"/>
      <c r="E10" s="27"/>
      <c r="F10" s="28"/>
      <c r="G10" s="29"/>
      <c r="H10" s="30"/>
      <c r="I10" s="31"/>
      <c r="K10" s="4"/>
    </row>
    <row r="11" spans="1:12" ht="23.25" customHeight="1">
      <c r="A11" s="32" t="s">
        <v>13</v>
      </c>
      <c r="B11" s="149" t="s">
        <v>143</v>
      </c>
      <c r="C11" s="34"/>
      <c r="D11" s="35"/>
      <c r="E11" s="36"/>
      <c r="F11" s="37"/>
      <c r="G11" s="38">
        <f>SUM(G12:G15)</f>
        <v>0</v>
      </c>
      <c r="H11" s="39"/>
      <c r="I11" s="38">
        <f>SUM(I12:I15)</f>
        <v>0</v>
      </c>
      <c r="K11" s="40"/>
      <c r="L11" s="40"/>
    </row>
    <row r="12" spans="1:12" ht="30" customHeight="1">
      <c r="A12" s="41"/>
      <c r="B12" s="42"/>
      <c r="C12" s="43"/>
      <c r="D12" s="44"/>
      <c r="E12" s="45"/>
      <c r="F12" s="45"/>
      <c r="G12" s="46">
        <f>ROUND(SUM(F13:F15),2)</f>
        <v>0</v>
      </c>
      <c r="H12" s="47">
        <v>1</v>
      </c>
      <c r="I12" s="47">
        <f>+G12*H12</f>
        <v>0</v>
      </c>
    </row>
    <row r="13" spans="1:12" s="9" customFormat="1" ht="64.5" customHeight="1">
      <c r="A13" s="48">
        <v>1</v>
      </c>
      <c r="B13" s="136" t="s">
        <v>144</v>
      </c>
      <c r="C13" s="50">
        <v>1</v>
      </c>
      <c r="D13" s="51" t="s">
        <v>7</v>
      </c>
      <c r="E13" s="52"/>
      <c r="F13" s="52">
        <f>+E13*C13</f>
        <v>0</v>
      </c>
      <c r="G13" s="29"/>
      <c r="H13" s="53"/>
      <c r="I13" s="54"/>
      <c r="J13" s="130"/>
    </row>
    <row r="14" spans="1:12" s="9" customFormat="1" ht="54.75" customHeight="1">
      <c r="A14" s="48">
        <v>2</v>
      </c>
      <c r="B14" s="136" t="s">
        <v>145</v>
      </c>
      <c r="C14" s="50">
        <v>1</v>
      </c>
      <c r="D14" s="51" t="s">
        <v>7</v>
      </c>
      <c r="E14" s="52"/>
      <c r="F14" s="52">
        <f>+E14*C14</f>
        <v>0</v>
      </c>
      <c r="G14" s="29"/>
      <c r="H14" s="53"/>
      <c r="I14" s="54"/>
    </row>
    <row r="15" spans="1:12" s="9" customFormat="1" ht="54.75" customHeight="1">
      <c r="A15" s="48">
        <v>3</v>
      </c>
      <c r="B15" s="136" t="s">
        <v>146</v>
      </c>
      <c r="C15" s="50">
        <v>1</v>
      </c>
      <c r="D15" s="51" t="s">
        <v>7</v>
      </c>
      <c r="E15" s="52"/>
      <c r="F15" s="52">
        <f>+E15*C15</f>
        <v>0</v>
      </c>
      <c r="G15" s="29"/>
      <c r="H15" s="53"/>
      <c r="I15" s="54"/>
    </row>
    <row r="16" spans="1:12" ht="17.25" customHeight="1">
      <c r="A16" s="48"/>
      <c r="B16" s="49"/>
      <c r="C16" s="50"/>
      <c r="D16" s="51"/>
      <c r="E16" s="52"/>
      <c r="F16" s="52"/>
      <c r="G16" s="29"/>
      <c r="H16" s="53"/>
      <c r="I16" s="54"/>
      <c r="J16" s="9"/>
      <c r="K16" s="9"/>
    </row>
    <row r="17" spans="1:10" ht="18" customHeight="1">
      <c r="A17" s="48"/>
      <c r="B17" s="69"/>
      <c r="C17" s="52"/>
      <c r="D17" s="51"/>
      <c r="E17" s="52"/>
      <c r="F17" s="52"/>
      <c r="G17" s="70"/>
      <c r="H17" s="53"/>
      <c r="I17" s="54"/>
    </row>
    <row r="18" spans="1:10" ht="30" customHeight="1">
      <c r="A18" s="32" t="s">
        <v>128</v>
      </c>
      <c r="B18" s="132" t="s">
        <v>129</v>
      </c>
      <c r="C18" s="133"/>
      <c r="D18" s="134"/>
      <c r="E18" s="133"/>
      <c r="F18" s="133"/>
      <c r="G18" s="135"/>
      <c r="H18" s="135"/>
      <c r="I18" s="135">
        <f>+I11</f>
        <v>0</v>
      </c>
    </row>
    <row r="19" spans="1:10" ht="30" customHeight="1">
      <c r="A19" s="48">
        <v>10</v>
      </c>
      <c r="B19" s="136" t="s">
        <v>130</v>
      </c>
      <c r="C19" s="137">
        <v>0.18</v>
      </c>
      <c r="D19" s="138"/>
      <c r="F19" s="139"/>
      <c r="G19" s="14"/>
      <c r="H19" s="139"/>
      <c r="I19" s="54">
        <f>+I18*C19</f>
        <v>0</v>
      </c>
    </row>
    <row r="20" spans="1:10" ht="16.5" customHeight="1">
      <c r="A20" s="75"/>
      <c r="B20" s="76"/>
      <c r="C20" s="77"/>
      <c r="D20" s="78"/>
      <c r="E20" s="79"/>
      <c r="F20" s="80"/>
      <c r="G20" s="81"/>
      <c r="H20" s="30"/>
      <c r="I20" s="82"/>
    </row>
    <row r="21" spans="1:10" ht="30" customHeight="1">
      <c r="A21" s="87" t="s">
        <v>114</v>
      </c>
      <c r="B21" s="88" t="s">
        <v>115</v>
      </c>
      <c r="C21" s="89"/>
      <c r="D21" s="89"/>
      <c r="E21" s="89"/>
      <c r="F21" s="89"/>
      <c r="G21" s="90">
        <f>+SUM(G18:G19)</f>
        <v>0</v>
      </c>
      <c r="H21" s="91"/>
      <c r="I21" s="90">
        <f>+SUM(I18:I19)</f>
        <v>0</v>
      </c>
      <c r="J21" s="71"/>
    </row>
    <row r="22" spans="1:10" ht="15.75" customHeight="1">
      <c r="A22" s="102"/>
      <c r="B22" s="103"/>
      <c r="C22" s="104"/>
      <c r="D22" s="85"/>
      <c r="E22" s="85"/>
      <c r="F22" s="85"/>
      <c r="G22" s="104"/>
      <c r="I22" s="9"/>
      <c r="J22" s="71" t="str">
        <f>IFERROR(+J21/I21,"")</f>
        <v/>
      </c>
    </row>
    <row r="23" spans="1:10" s="106" customFormat="1" ht="43.5" customHeight="1">
      <c r="A23" s="105"/>
      <c r="G23" s="140"/>
      <c r="H23" s="109"/>
      <c r="I23" s="141"/>
    </row>
    <row r="24" spans="1:10" s="106" customFormat="1" ht="62.25" customHeight="1">
      <c r="A24" s="105"/>
      <c r="G24" s="108"/>
      <c r="H24" s="109"/>
    </row>
    <row r="25" spans="1:10" s="106" customFormat="1" ht="18" customHeight="1">
      <c r="A25" s="155" t="s">
        <v>119</v>
      </c>
      <c r="B25" s="155"/>
      <c r="C25" s="155"/>
      <c r="D25" s="155"/>
      <c r="E25" s="155"/>
      <c r="F25" s="155"/>
      <c r="G25" s="155"/>
      <c r="H25" s="155"/>
      <c r="I25" s="155"/>
    </row>
    <row r="26" spans="1:10" s="106" customFormat="1" ht="43.5" customHeight="1">
      <c r="A26" s="105"/>
      <c r="G26" s="108"/>
      <c r="H26" s="109"/>
    </row>
    <row r="27" spans="1:10" s="106" customFormat="1" ht="13.5" customHeight="1">
      <c r="A27" s="110" t="s">
        <v>120</v>
      </c>
      <c r="E27" s="111" t="s">
        <v>121</v>
      </c>
      <c r="G27" s="108"/>
      <c r="H27" s="111" t="s">
        <v>122</v>
      </c>
    </row>
    <row r="28" spans="1:10" s="106" customFormat="1" ht="18" customHeight="1">
      <c r="A28" s="151"/>
      <c r="B28" s="151"/>
      <c r="C28" s="151"/>
      <c r="D28" s="151"/>
      <c r="E28" s="156"/>
      <c r="F28" s="156"/>
      <c r="G28" s="156"/>
      <c r="H28" s="157"/>
      <c r="I28" s="157"/>
    </row>
    <row r="29" spans="1:10" s="106" customFormat="1" ht="33.75" customHeight="1">
      <c r="A29" s="105"/>
      <c r="H29" s="109"/>
    </row>
    <row r="30" spans="1:10" s="9" customFormat="1" ht="13.5" customHeight="1">
      <c r="A30" s="110" t="s">
        <v>123</v>
      </c>
      <c r="F30" s="111" t="s">
        <v>124</v>
      </c>
      <c r="G30" s="150"/>
      <c r="H30" s="8"/>
      <c r="I30" s="15"/>
    </row>
    <row r="31" spans="1:10" s="106" customFormat="1" ht="60" customHeight="1">
      <c r="A31" s="156"/>
      <c r="B31" s="156"/>
      <c r="C31" s="156"/>
      <c r="D31" s="156"/>
      <c r="F31" s="152"/>
      <c r="G31" s="152"/>
      <c r="H31" s="152"/>
      <c r="I31" s="152"/>
    </row>
    <row r="32" spans="1:10" s="107" customFormat="1" ht="24.75" customHeight="1">
      <c r="A32" s="142"/>
      <c r="B32" s="113"/>
      <c r="C32" s="114"/>
      <c r="D32" s="85"/>
      <c r="E32" s="85"/>
      <c r="F32" s="85"/>
      <c r="G32" s="85"/>
      <c r="H32" s="114"/>
      <c r="I32" s="143"/>
    </row>
    <row r="33" spans="1:8" s="107" customFormat="1" ht="24.75" customHeight="1">
      <c r="A33" s="112"/>
      <c r="B33" s="113"/>
      <c r="C33" s="114"/>
      <c r="D33" s="85"/>
      <c r="E33" s="85"/>
      <c r="F33" s="85"/>
      <c r="G33" s="85"/>
      <c r="H33" s="114"/>
    </row>
    <row r="34" spans="1:8" s="107" customFormat="1" ht="24.75" customHeight="1">
      <c r="A34" s="112"/>
      <c r="B34" s="113"/>
      <c r="C34" s="114"/>
      <c r="D34" s="85"/>
      <c r="E34" s="85"/>
      <c r="F34" s="85"/>
      <c r="G34" s="85"/>
      <c r="H34" s="114"/>
    </row>
    <row r="35" spans="1:8" s="107" customFormat="1" ht="24.75" customHeight="1">
      <c r="A35" s="116"/>
      <c r="C35" s="117"/>
      <c r="D35" s="117"/>
      <c r="E35" s="117"/>
      <c r="F35" s="116"/>
    </row>
    <row r="36" spans="1:8" s="107" customFormat="1" ht="24.75" customHeight="1">
      <c r="A36" s="118"/>
      <c r="C36" s="119"/>
      <c r="D36" s="119"/>
      <c r="E36" s="119"/>
      <c r="F36" s="118"/>
    </row>
    <row r="37" spans="1:8" s="107" customFormat="1" ht="36.75" customHeight="1">
      <c r="A37" s="120"/>
      <c r="C37" s="119"/>
      <c r="D37" s="119"/>
      <c r="E37" s="119"/>
      <c r="F37" s="118"/>
    </row>
    <row r="38" spans="1:8" s="107" customFormat="1" ht="24.75" customHeight="1">
      <c r="A38" s="121"/>
      <c r="B38" s="121"/>
      <c r="C38" s="122"/>
      <c r="D38" s="116"/>
      <c r="E38" s="122"/>
      <c r="F38" s="122"/>
      <c r="G38" s="116"/>
      <c r="H38" s="116"/>
    </row>
    <row r="39" spans="1:8" s="107" customFormat="1" ht="24.75" customHeight="1">
      <c r="H39" s="116"/>
    </row>
    <row r="40" spans="1:8" s="124" customFormat="1" ht="15.75" customHeight="1">
      <c r="A40" s="147"/>
      <c r="C40" s="147"/>
      <c r="D40" s="146"/>
      <c r="E40" s="146"/>
      <c r="F40" s="146"/>
      <c r="G40" s="146"/>
      <c r="H40" s="146"/>
    </row>
    <row r="41" spans="1:8" s="124" customFormat="1" ht="15.75" customHeight="1">
      <c r="A41" s="112"/>
      <c r="B41" s="113"/>
      <c r="C41" s="114"/>
      <c r="D41" s="114"/>
      <c r="E41" s="114"/>
      <c r="F41" s="114"/>
      <c r="G41" s="123"/>
      <c r="H41" s="114"/>
    </row>
    <row r="42" spans="1:8" s="107" customFormat="1" ht="15.75" customHeight="1">
      <c r="A42" s="112"/>
      <c r="B42" s="113"/>
      <c r="C42" s="114"/>
      <c r="D42" s="126"/>
      <c r="E42" s="127"/>
      <c r="F42" s="126"/>
      <c r="G42" s="128"/>
      <c r="H42" s="114"/>
    </row>
    <row r="43" spans="1:8" s="107" customFormat="1" ht="15.75" customHeight="1">
      <c r="A43" s="112"/>
      <c r="B43" s="113"/>
      <c r="C43" s="114"/>
      <c r="D43" s="126"/>
      <c r="E43" s="127"/>
      <c r="F43" s="126"/>
      <c r="G43" s="128"/>
      <c r="H43" s="114"/>
    </row>
  </sheetData>
  <mergeCells count="11">
    <mergeCell ref="A1:I1"/>
    <mergeCell ref="A2:I2"/>
    <mergeCell ref="A5:G5"/>
    <mergeCell ref="A7:G7"/>
    <mergeCell ref="A6:I6"/>
    <mergeCell ref="A25:I25"/>
    <mergeCell ref="A28:D28"/>
    <mergeCell ref="E28:G28"/>
    <mergeCell ref="H28:I28"/>
    <mergeCell ref="A31:D31"/>
    <mergeCell ref="F31:I31"/>
  </mergeCells>
  <pageMargins left="0.7" right="0.7" top="0.75" bottom="0.75" header="0.511811023622047" footer="0.511811023622047"/>
  <pageSetup scale="38" orientation="portrait" horizontalDpi="300" verticalDpi="300" r:id="rId1"/>
  <colBreaks count="1" manualBreakCount="1">
    <brk id="9"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C4:D9"/>
  <sheetViews>
    <sheetView view="pageBreakPreview" zoomScaleNormal="100" workbookViewId="0">
      <selection activeCell="D9" sqref="D9"/>
    </sheetView>
  </sheetViews>
  <sheetFormatPr baseColWidth="10" defaultColWidth="10.7109375" defaultRowHeight="15"/>
  <cols>
    <col min="4" max="4" width="13.140625" style="1" customWidth="1"/>
  </cols>
  <sheetData>
    <row r="4" spans="3:4" ht="15" customHeight="1">
      <c r="C4" s="1" t="s">
        <v>147</v>
      </c>
      <c r="D4" s="71">
        <f>+lote1!J176</f>
        <v>0</v>
      </c>
    </row>
    <row r="5" spans="3:4" ht="15" customHeight="1">
      <c r="C5" s="1" t="s">
        <v>148</v>
      </c>
      <c r="D5" s="71">
        <f>+lote2stgo!I40</f>
        <v>0</v>
      </c>
    </row>
    <row r="6" spans="3:4" ht="15" customHeight="1">
      <c r="C6" s="1" t="s">
        <v>149</v>
      </c>
      <c r="D6" s="71">
        <f>+lote3JD!I42</f>
        <v>0</v>
      </c>
    </row>
    <row r="7" spans="3:4" ht="15" customHeight="1">
      <c r="C7" s="1" t="s">
        <v>150</v>
      </c>
      <c r="D7" s="71">
        <f>+'lote4 transfer'!I21</f>
        <v>0</v>
      </c>
    </row>
    <row r="9" spans="3:4" ht="15" customHeight="1">
      <c r="D9" s="71">
        <f>SUM(D4:D8)</f>
        <v>0</v>
      </c>
    </row>
  </sheetData>
  <pageMargins left="0.7" right="0.7" top="0.75" bottom="0.75" header="0.511811023622047" footer="0.511811023622047"/>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lote1</vt:lpstr>
      <vt:lpstr>lote2stgo</vt:lpstr>
      <vt:lpstr>lote3JD</vt:lpstr>
      <vt:lpstr>lote4 transfer</vt:lpstr>
      <vt:lpstr>Hoja6</vt:lpstr>
      <vt:lpstr>lote1!Área_de_impresión</vt:lpstr>
      <vt:lpstr>lote2stgo!Área_de_impresión</vt:lpstr>
      <vt:lpstr>lote3JD!Área_de_impresión</vt:lpstr>
      <vt:lpstr>'lote4 transfer'!Área_de_impresión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DELL</dc:creator>
  <dc:description/>
  <cp:lastModifiedBy>Rosaulia Burgos de Pereyra</cp:lastModifiedBy>
  <cp:revision>0</cp:revision>
  <cp:lastPrinted>2026-08-27T19:27:59Z</cp:lastPrinted>
  <dcterms:created xsi:type="dcterms:W3CDTF">2025-01-27T14:42:38Z</dcterms:created>
  <dcterms:modified xsi:type="dcterms:W3CDTF">2026-09-01T18:55:07Z</dcterms:modified>
  <dc:language>en-US</dc:language>
</cp:coreProperties>
</file>