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:\Odris Pérez\Procesos de Compras\LICITACION PUBLICA NACIONAL\INFOTEP-CCC-LPN-2026-0002 Taller Mecatronica Santa Fe\PORTAL\"/>
    </mc:Choice>
  </mc:AlternateContent>
  <xr:revisionPtr revIDLastSave="0" documentId="13_ncr:1_{F86282AB-23F2-4C2D-A32E-1F4F3801C2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cánica Industri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1" l="1"/>
  <c r="H40" i="1" s="1"/>
  <c r="I40" i="1" s="1"/>
  <c r="G39" i="1"/>
  <c r="H39" i="1" s="1"/>
  <c r="I39" i="1" s="1"/>
  <c r="G38" i="1"/>
  <c r="H38" i="1" s="1"/>
  <c r="I38" i="1" s="1"/>
  <c r="G37" i="1"/>
  <c r="H37" i="1" s="1"/>
  <c r="I37" i="1" s="1"/>
  <c r="G36" i="1"/>
  <c r="H36" i="1" s="1"/>
  <c r="I36" i="1" s="1"/>
  <c r="G35" i="1"/>
  <c r="H35" i="1" s="1"/>
  <c r="I35" i="1" s="1"/>
  <c r="G34" i="1"/>
  <c r="H34" i="1" s="1"/>
  <c r="I34" i="1" s="1"/>
  <c r="G33" i="1"/>
  <c r="H33" i="1" s="1"/>
  <c r="I33" i="1" s="1"/>
  <c r="G32" i="1"/>
  <c r="H32" i="1" s="1"/>
  <c r="I32" i="1" s="1"/>
  <c r="G31" i="1"/>
  <c r="H31" i="1" s="1"/>
  <c r="I31" i="1" s="1"/>
  <c r="G30" i="1"/>
  <c r="H30" i="1" s="1"/>
  <c r="I30" i="1" s="1"/>
  <c r="G29" i="1"/>
  <c r="H29" i="1" s="1"/>
  <c r="I29" i="1" s="1"/>
  <c r="G28" i="1"/>
  <c r="H28" i="1" s="1"/>
  <c r="I28" i="1" s="1"/>
  <c r="G27" i="1"/>
  <c r="H27" i="1" s="1"/>
  <c r="I27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G22" i="1"/>
  <c r="H22" i="1" s="1"/>
  <c r="I22" i="1" s="1"/>
  <c r="G21" i="1"/>
  <c r="H21" i="1" s="1"/>
  <c r="I21" i="1" s="1"/>
  <c r="G20" i="1"/>
  <c r="H20" i="1" s="1"/>
  <c r="I20" i="1" s="1"/>
  <c r="G19" i="1"/>
  <c r="H19" i="1" s="1"/>
  <c r="I19" i="1" s="1"/>
  <c r="G18" i="1"/>
  <c r="H18" i="1" s="1"/>
  <c r="I18" i="1" s="1"/>
  <c r="G17" i="1"/>
  <c r="H17" i="1" s="1"/>
  <c r="I17" i="1" s="1"/>
  <c r="G16" i="1"/>
  <c r="H16" i="1" s="1"/>
  <c r="I16" i="1" s="1"/>
  <c r="G15" i="1"/>
  <c r="H15" i="1" s="1"/>
  <c r="I15" i="1" s="1"/>
  <c r="H52" i="1" s="1"/>
</calcChain>
</file>

<file path=xl/sharedStrings.xml><?xml version="1.0" encoding="utf-8"?>
<sst xmlns="http://schemas.openxmlformats.org/spreadsheetml/2006/main" count="85" uniqueCount="84">
  <si>
    <t>Instituto Nacional de Formación Técnico Profesional</t>
  </si>
  <si>
    <t xml:space="preserve">Dirección de Formación Profesional|Equipamiento </t>
  </si>
  <si>
    <t xml:space="preserve">Nombre del proceso </t>
  </si>
  <si>
    <t>ÍTEM</t>
  </si>
  <si>
    <t>ARTICULO</t>
  </si>
  <si>
    <t>DESCRIPCIÓN DEL ARTICULO</t>
  </si>
  <si>
    <t>CANTIDAD</t>
  </si>
  <si>
    <t>PRECIO UNITARIO</t>
  </si>
  <si>
    <t>ITBIS</t>
  </si>
  <si>
    <t>PRECIO UNITARIO TOTAL</t>
  </si>
  <si>
    <t>TOTAL RD$</t>
  </si>
  <si>
    <t>Torno paralelo convencional 16" x 40"</t>
  </si>
  <si>
    <t>Fresadora universal convencional</t>
  </si>
  <si>
    <t>Fresadora vertical tipo torreta</t>
  </si>
  <si>
    <t>Rectificadora plana de superficies</t>
  </si>
  <si>
    <t>Banco de trabajo industrial</t>
  </si>
  <si>
    <t>Mesa hexagonal de trabajo para metrología y ajuste – 6 puestos</t>
  </si>
  <si>
    <t>Tornillo de banco industrial de 6"</t>
  </si>
  <si>
    <t>Taladro de columna industrial</t>
  </si>
  <si>
    <t>Yunque de herrería de 50 kg</t>
  </si>
  <si>
    <t>Placa de granito para trazado</t>
  </si>
  <si>
    <t>Kit didáctico de hidráulica básica</t>
  </si>
  <si>
    <t>Estación móvil para prácticas de hidráulica</t>
  </si>
  <si>
    <t>Kit didáctico de neumática básica</t>
  </si>
  <si>
    <t>Kit didáctico de electroneumática básica</t>
  </si>
  <si>
    <t>Estación móvil para prácticas de neumática y electroneumática</t>
  </si>
  <si>
    <t>Compresor de aire de tornillo rotativo de 10 HP con tanque y secador</t>
  </si>
  <si>
    <t>Horno eléctrico para tratamiento térmico y temple</t>
  </si>
  <si>
    <t>Equipo de soldadura y corte oxiacetilénico</t>
  </si>
  <si>
    <t>Esmeriladora de banco industrial de 8"</t>
  </si>
  <si>
    <t>Afiladora compacta de fresas y herramientas de corte</t>
  </si>
  <si>
    <t>Sierra cinta horizontal semiautomática para metales</t>
  </si>
  <si>
    <t>Prensa hidráulica electrohidráulica de 50 toneladas</t>
  </si>
  <si>
    <t>Placa de granito de precisión para inspección y control dimensional</t>
  </si>
  <si>
    <t>Electroerosionadora por penetración (Sinker EDM)</t>
  </si>
  <si>
    <t>UPS industrial trifásica online de 120 kVA</t>
  </si>
  <si>
    <t>Capacitación técnica, puesta en marcha y entrenamiento</t>
  </si>
  <si>
    <t>"Adquisición de Equipos para el Taller de Mecánica Industrial del Centro Tecnológico Gastón F. Deligne, Santa Fe, San Pedro de Macorís"</t>
  </si>
  <si>
    <t>Servicio de capacitación presencial de mínimo 3 facilitadores, asociado a la instalación y puesta en marcha de los equipos adjudicados. Duración mínima total de 40 horas, distribuidas según las familias de equipos y su complejidad, para personal técnico, facilitadores y responsables de mantenimiento designados por INFOTEP. Debe cubrir: seguridad; inspecciones previas; operación normal; ajustes; uso de controles y accesorios; procedimientos de arranque y parada; mantenimiento preventivo; identificación y solución de fallas básicas; buenas prácticas de almacenamiento y conservación; lectura de manuales y documentación técnica. Para módulos didácticos deberá incluir metodología de montaje, prácticas sugeridas y diagnóstico de circuitos. Para equipos de mayor complejidad deberá incluir ejercicios prácticos reales. El adjudicatario deberá entregar agenda, material digital, lista de asistencia y certificados de participación. La capacitación se realizará después de la puesta en servicio satisfactoria de los equipos correspondientes.</t>
  </si>
  <si>
    <t>Fecha :</t>
  </si>
  <si>
    <t xml:space="preserve">                                                                       PROPUESTA-ECONÓMICA</t>
  </si>
  <si>
    <t>Valor total de la oferta en letras:</t>
  </si>
  <si>
    <t>… …</t>
  </si>
  <si>
    <t>Condiciones del oferente para el proceso:</t>
  </si>
  <si>
    <t>• Todos los productos ofertados son ORIGINALES y cumplen con las especificaciones solicitadas.  En caso contrario serán devueltos y como oferente excluido de los procesos del Estado según la Ley No. 340-06.</t>
  </si>
  <si>
    <t>• Aceptamos la disponibilidad de crédito a 30 días.</t>
  </si>
  <si>
    <t>• Nos comprometemos a entregar todos los bienes en el tiempo solicitado.</t>
  </si>
  <si>
    <t>en calidad de</t>
  </si>
  <si>
    <t>Representante</t>
  </si>
  <si>
    <t xml:space="preserve"> debidamente autorizado para actuar en nombre y</t>
  </si>
  <si>
    <t xml:space="preserve">representación de </t>
  </si>
  <si>
    <t>/ RNC:</t>
  </si>
  <si>
    <t>Firma ___________________________________</t>
  </si>
  <si>
    <t>LOTE</t>
  </si>
  <si>
    <t xml:space="preserve">Lote I </t>
  </si>
  <si>
    <t>fecha</t>
  </si>
  <si>
    <r>
      <t>Torno paralelo convencional para mecanizado general. Volteo sobre bancada mínimo de 400 mm (≈16") y distancia entre centros mínima de 1,000 mm (≈40"). Volteo sobre carro transversal mínimo de 240 mm; diámetro de paso del husillo mínimo de 50 mm; nariz de husillo tipo Camlock, A2 o equivalente industrial; cono del contrapunto MT4 o superior. Motor principal mínimo de 5.5 kW (7.5 HP). Rango de velocidad del husillo que cubra como mínimo desde 40 rpm o menos hasta 1,800 rpm o más, mediante caja de engranajes o velocidad variable. Caja de avances y roscas para pasos métricos y en pulgadas; avances longitudinal y transversal automáticos; guías de bancada templadas y rectificadas. Incluir plato autocentrante de 3 mordazas de 200 mm (8") o mayor, plato independiente de 4 mordazas, luneta fija, luneta móvil, portaherramientas de cambio rápido, sistema de refrigeración, iluminación de trabajo, guardas y parada de emergencia. Alimentación eléctrica industrial compatible con la infraestructura del centro, 60 Hz.</t>
    </r>
    <r>
      <rPr>
        <b/>
        <sz val="12"/>
        <color rgb="FF002060"/>
        <rFont val="INFOTEXT"/>
        <family val="1"/>
      </rPr>
      <t xml:space="preserve"> Incluye transporte, posicionamiento, nivelación, instalación, puesta en marcha y pruebas de funcionamiento.</t>
    </r>
  </si>
  <si>
    <r>
      <t>Fresadora convencional tipo universal de rodilla, apta para operaciones de fresado horizontal y vertical. Mesa de trabajo mínima de 300 x 1,200 mm, orientable al menos ±45° para trabajos angulares y helicoidales. Recorridos mínimos: longitudinal X ≥ 750 mm, transversal Y ≥ 280 mm y vertical Z ≥ 350 mm. Husillo horizontal con cono ISO/NMTB 40 o equivalente y cabezal vertical incluido, orientable al menos ±45°. Potencia del motor principal mínima de 3.7 kW (5 HP). Sistema de velocidades escalonadas o variable con rango suficiente para mecanizado de acero, aluminio y materiales de uso formativo. Avance motorizado mínimo en el eje X; lubricación centralizada o automática; sistema de refrigeración; iluminación de trabajo y protecciones de seguridad. Incluir árbol portafresas horizontal, juego básico de soportes, cabezal divisor universal con contrapunto o sistema funcional equivalente para prácticas de división y engranajes. Alimentación industrial, 60 Hz.</t>
    </r>
    <r>
      <rPr>
        <b/>
        <sz val="12"/>
        <color rgb="FF002060"/>
        <rFont val="INFOTEXT"/>
        <family val="1"/>
      </rPr>
      <t xml:space="preserve"> Incluye instalación, nivelación, puesta en marcha y pruebas.</t>
    </r>
  </si>
  <si>
    <r>
      <t>Fresadora vertical convencional tipo torreta/rodilla para formación y mecanizado general. Mesa mínima de 230 x 1,200 mm (≈9" x 47"). Recorridos mínimos: X ≥ 750 mm, Y ≥ 280 mm y Z de rodilla ≥ 350 mm; carrera de caña del husillo ≥ 100 mm. Cabezal inclinable lateralmente al menos ±90° y con ajuste frontal/posterior o funcionalidad equivalente. Potencia del husillo mínima de 2.2 kW (3 HP); velocidad variable o escalonada con rango aproximado que cubra desde 80 rpm o menos hasta 3,500 rpm o más. Cono del husillo R8, ISO 30/40 o equivalente de uso industrial. Avance motorizado en X, lector digital de posición en tres ejes (DRO), lubricación centralizada, sistema de refrigeración, lámpara de trabajo, guardas y parada de emergencia. Alimentación eléctrica industrial compatible, 60 Hz.</t>
    </r>
    <r>
      <rPr>
        <b/>
        <sz val="12"/>
        <color rgb="FF002060"/>
        <rFont val="INFOTEXT"/>
        <family val="1"/>
      </rPr>
      <t xml:space="preserve"> Incluye instalación, nivelación, puesta en marcha y pruebas.</t>
    </r>
  </si>
  <si>
    <r>
      <t>Rectificadora plana de precisión para superficies metálicas. Capacidad efectiva de rectificado mínima de 500 x 250 mm. Mesa con plato magnético de al menos 500 x 250 mm, con función de magnetización y desmagnetización. Recorrido longitudinal automático mínimo de 500 mm y recorrido transversal mínimo de 250 mm. Distancia máxima entre centro del husillo y mesa no menor de 400 mm. Motor del husillo mínimo de 2.2 kW; muela abrasiva de diámetro mínimo 200 mm. Avance longitudinal hidráulico o electromecánico regulable, avance transversal y vertical fino, lubricación automática o centralizada y sistema de refrigeración con tanque y filtración. Incluir muela, brida, diamantador, balanceador o accesorios equivalentes requeridos para puesta en servicio, guardas y parada de emergencia. Alimentación industrial, 60 Hz.</t>
    </r>
    <r>
      <rPr>
        <b/>
        <sz val="12"/>
        <color rgb="FF002060"/>
        <rFont val="INFOTEXT"/>
        <family val="1"/>
      </rPr>
      <t xml:space="preserve"> Incluye instalación, nivelación y pruebas de precisión.</t>
    </r>
  </si>
  <si>
    <r>
      <t xml:space="preserve">Banco de trabajo para mecánica industrial, dimensiones aproximadas de 2,000 mm de largo x 600 mm de fondo x 850–950 mm de altura. Cubierta superior en plancha de acero de espesor mínimo 4.5 mm (≈3/16"), fijada sobre estructura rígida de perfiles o angulares de acero con resistencia equivalente o superior a 2-1/2" x 2-1/2" x 1/8". Capacidad de carga estática mínima de 500 kg uniformemente distribuida. Incluir refuerzos inferiores, repisa o travesaño estructural, patas con placas para nivelación/anclaje y acabado anticorrosivo con pintura industrial lavable. Bordes sin aristas cortantes y soldaduras continuas o estructuralmente adecuadas. Suministro completamente terminado y listo para uso. </t>
    </r>
    <r>
      <rPr>
        <b/>
        <sz val="12"/>
        <color rgb="FF002060"/>
        <rFont val="INFOTEXT"/>
        <family val="1"/>
      </rPr>
      <t xml:space="preserve">Incluye instalación y puesta en Marcha en Taller de Mecánica Industrial del Centro Tecnológico Gastón F. Deligne, Santa Fe, San Pedro de Macorís.  </t>
    </r>
  </si>
  <si>
    <r>
      <t>Mesa hexagonal de uso didáctico para seis (6) participantes, destinada a prácticas de metrología, ajuste y banco. Diámetro o dimensión envolvente aproximada entre 2.2 m y 2.6 m y altura de trabajo entre 850 y 950 mm. Estructura de acero reforzada, cubierta resistente a impactos moderados, aceites y productos de taller, con capacidad de carga mínima de 600 kg uniformemente distribuida. Debe disponer de seis posiciones claramente definidas, puntos o placas de fijación para tornillos de banco de 6", y mínimo seis apoyos niveladores regulables. Los tornillos de banco no se incluyen en este ítem, por ser adquiridos de manera independiente. Acabado anticorrosivo e industrial; bordes protegidos y estructura estable sin balanceo.</t>
    </r>
    <r>
      <rPr>
        <sz val="12"/>
        <color rgb="FF002060"/>
        <rFont val="INFOTEXT"/>
        <family val="1"/>
      </rPr>
      <t xml:space="preserve"> </t>
    </r>
    <r>
      <rPr>
        <b/>
        <sz val="12"/>
        <color rgb="FF002060"/>
        <rFont val="INFOTEXT"/>
        <family val="1"/>
      </rPr>
      <t xml:space="preserve">Incluye instalación y puesta en Marcha en Taller de Mecánica Industrial del Centro Tecnológico Gastón F. Deligne, Santa Fe, San Pedro de Macorís.  </t>
    </r>
  </si>
  <si>
    <r>
      <t>Tornillo de banco para trabajo mecánico pesado, ancho de mordaza mínimo de 150 mm (≈6") y apertura mínima de 150 mm. Construcción en hierro nodular/ductil, acero fundido o material de resistencia equivalente; mordazas dentadas reemplazables y zona de yunque integrada. Base giratoria con rango mínimo de 180° y sistema de bloqueo seguro. Profundidad de garganta mínima de 85 mm. Debe permitir fijación mediante pernos a banco o mesa; incluir mordazas para tubos o solución equivalente cuando aplique. Acabado resistente a corrosión y mecanismo de husillo protegido para uso intensivo en formación.</t>
    </r>
    <r>
      <rPr>
        <sz val="12"/>
        <color rgb="FF002060"/>
        <rFont val="INFOTEXT"/>
        <family val="1"/>
      </rPr>
      <t xml:space="preserve"> </t>
    </r>
    <r>
      <rPr>
        <b/>
        <sz val="12"/>
        <color rgb="FF002060"/>
        <rFont val="INFOTEXT"/>
        <family val="1"/>
      </rPr>
      <t xml:space="preserve">Incluye instalación y puesta en Marcha en Taller de Mecánica Industrial del Centro Tecnológico Gastón F. Deligne, Santa Fe, San Pedro de Macorís.  </t>
    </r>
  </si>
  <si>
    <r>
      <t xml:space="preserve">Taladro de columna/pedestal para uso industrial y formativo. Capacidad de perforación en acero dulce mínima de 25 mm (1"). Motor mínimo de 1.5 kW (2 HP). Husillo con cono MT3 o superior, carrera mínima de 120 mm y sistema de retorno automático. Rango de velocidades por poleas/engranajes o variador que cubra como mínimo desde 180 rpm o menos hasta 1,800 rpm o más. Mesa de trabajo de al menos 400 x 400 mm, ajustable en altura, giratoria e inclinable; columna de diámetro mínimo 90 mm. Incluir portabrocas de capacidad mínima 3–16 mm, arbor y cuña de extracción. Guardapolea, protector transparente del husillo, interruptor de parada de emergencia y sistema de iluminación. Alimentación 220–240 V trifásica o equivalente compatible con la infraestructura, 60 Hz. </t>
    </r>
    <r>
      <rPr>
        <b/>
        <sz val="12"/>
        <color rgb="FF002060"/>
        <rFont val="INFOTEXT"/>
        <family val="1"/>
      </rPr>
      <t>Incluye instalación y puesta en marcha.</t>
    </r>
  </si>
  <si>
    <r>
      <t xml:space="preserve">Yunque de un cuerno para prácticas de ajuste y conformado, peso nominal entre 45 y 55 kg. Fabricado en acero forjado o acero fundido de alta resistencia, con cara de trabajo endurecida de dureza mínima aproximada de 50 HRC o equivalente. Debe disponer de cara plana rectificada, cuerno redondeado, escalón, orificio cuadrado tipo Hardy y orificio redondo tipo Pritchel o equivalentes funcionales. Base apta para fijación segura al pedestal. </t>
    </r>
    <r>
      <rPr>
        <b/>
        <sz val="12"/>
        <color rgb="FF002060"/>
        <rFont val="INFOTEXT"/>
        <family val="1"/>
      </rPr>
      <t>Incluir pedestal metálico o base robusta compatible, con elementos de anclaje.</t>
    </r>
  </si>
  <si>
    <r>
      <t>Placa de granito de precisión para trazado, verificación dimensional básica y uso con gramil de altura. Superficie útil mínima de 1,000 x 600 mm y espesor suficiente para mantener estabilidad metrológica según tamaño. Calidad mínima tipo Toolroom/Grado B conforme ASME B89.3.7, o grado equivalente según DIN 876/ISO u otra norma internacional reconocida. Superficie lapeada, no magnética y resistente a corrosión. Debe incluir certificado de inspección de planitud, soporte metálico rígido con apoyo de tres puntos o sistema equivalente, niveladores ajustables y cubierta protectora.</t>
    </r>
    <r>
      <rPr>
        <b/>
        <sz val="12"/>
        <color rgb="FF002060"/>
        <rFont val="INFOTEXT"/>
        <family val="1"/>
      </rPr>
      <t xml:space="preserve"> Incluye posicionamiento y nivelación en el taller.</t>
    </r>
  </si>
  <si>
    <r>
      <t xml:space="preserve">Sistema didáctico modular para formación en fundamentos de hidráulica industrial, apto para montaje repetitivo de circuitos sin herramientas especiales. Debe permitir prácticas de generación y regulación de presión, control de caudal, válvulas direccionales, retención, secuencias, cilindros y motor hidráulico. Incluir como mínimo: unidad de potencia hidráulica con depósito y válvula de seguridad; un cilindro de doble efecto; un motor hidráulico; válvulas direccionales manuales de 4/2 y 4/3 vías; válvula de alivio; controladores de caudal; válvulas antirretorno simples y pilotadas; válvula de cierre; distribuidores; mínimo tres manómetros; sensor o medidor de caudal; mangueras de distintas longitudes con acoplamientos rápidos antigoteo; aceite hidráulico inicial y accesorios de montaje. Presiones de trabajo adecuadas para laboratorio didáctico y componentes de calidad industrial. </t>
    </r>
    <r>
      <rPr>
        <b/>
        <sz val="12"/>
        <color rgb="FF002060"/>
        <rFont val="INFOTEXT"/>
        <family val="1"/>
      </rPr>
      <t>Incluir manual de prácticas, simbología normalizada, instalación, puesta en marcha y capacitación de uso.</t>
    </r>
  </si>
  <si>
    <r>
      <t>Estación móvil de laboratorio compatible con el kit de hidráulica ofertado, preparada para trabajo por ambos lados cuando corresponda. Debe incluir mínimo dos paneles o superficies perfiladas de montaje, cada una con área útil aproximada no menor de 650 x 650 mm, estructura metálica estable con ruedas industriales y freno, bandeja de recogida de aceite, soportes para mangueras y accesorios, organizador para cables/instrumentos y módulo de almacenamiento con al menos tres gavetas o compartimientos con cerradura. Capacidad estructural suficiente para soportar los componentes hidráulicos durante las prácticas. Acabado anticorrosivo y superficies de fácil limpieza.</t>
    </r>
    <r>
      <rPr>
        <b/>
        <sz val="12"/>
        <color rgb="FF002060"/>
        <rFont val="INFOTEXT"/>
        <family val="1"/>
      </rPr>
      <t xml:space="preserve"> Incluye montaje, instalación y nivelación.</t>
    </r>
  </si>
  <si>
    <r>
      <t>Sistema didáctico modular para formación en neumática industrial básica, con componentes de montaje rápido y conexiones neumáticas de fácil acceso. Debe permitir prácticas con actuadores de simple y doble efecto, accionamientos manuales y mecánicos, control directo e indirecto, temporización, secuencias, funciones lógicas y regulación de velocidad. Incluir como mínimo: cilindro de simple efecto; cilindro de doble efecto; válvulas 3/2 y 5/2 de accionamiento manual/mecánico y neumático; válvulas lógicas AND/OR o equivalentes; válvula de escape rápido; reguladores de caudal unidireccional; temporizador neumático; sensor(es) o final(es) de carrera; unidad filtro-regulador con manómetro; distribuidor; tubería flexible, racores rápidos y accesorios suficientes para al menos diez prácticas distintas. Componentes de calidad industrial y simbología normalizada.</t>
    </r>
    <r>
      <rPr>
        <b/>
        <sz val="12"/>
        <color rgb="FF002060"/>
        <rFont val="INFOTEXT"/>
        <family val="1"/>
      </rPr>
      <t xml:space="preserve"> Incluir manual de prácticas, instalación y capacitación.</t>
    </r>
  </si>
  <si>
    <r>
      <t xml:space="preserve">Sistema didáctico modular para formación en mando electroneumático, compatible con la estación de trabajo y con el suministro de aire del taller. Debe permitir prácticas de control de cilindros, electroválvulas, relés, sensores, lógica cableada, temporización, enclavamientos, secuencias y diagnóstico de fallas. Incluir como mínimo: cilindro de simple efecto; dos cilindros de doble efecto; electroválvula 3/2 y electroválvulas 5/2 de una y/o dos bobinas; sensores de proximidad para cilindro; finales de carrera eléctricos; sensor fotoeléctrico u otro sensor de presencia; sensor o presostato con indicación; relés o módulos de mando; unidad filtro-regulador; reguladores de caudal; distribuidor; fuente de alimentación de seguridad 24 VDC; cables de laboratorio de seguridad y tuberías/racores suficientes para las prácticas. Componentes con conectores protegidos y simbología normalizada. </t>
    </r>
    <r>
      <rPr>
        <b/>
        <sz val="12"/>
        <color rgb="FF002060"/>
        <rFont val="INFOTEXT"/>
        <family val="1"/>
      </rPr>
      <t>Incluir manual de prácticas, instalación, puesta en marcha y capacitación.</t>
    </r>
  </si>
  <si>
    <r>
      <t>Estación de trabajo móvil para montaje de componentes neumáticos y electroneumáticos, apta para formación simultánea de uno o dos grupos. Debe incorporar panel(es) perfilado(s) o superficie(s) modular(es) de montaje con área útil total no menor de 1,000 x 650 mm, estructura metálica robusta con ruedas y frenos, gabinete o cajonera con mínimo tres gavetas/compartimientos con cerradura, soportes para tubería/cables y bandejas de organización. Debe ser plenamente compatible con los kits didácticos ofertados y permitir montaje/desmontaje frecuente sin deterioro.</t>
    </r>
    <r>
      <rPr>
        <b/>
        <sz val="12"/>
        <color rgb="FF002060"/>
        <rFont val="INFOTEXT"/>
        <family val="1"/>
      </rPr>
      <t xml:space="preserve"> Acabado industrial, superficies de fácil limpieza e instalación incluida.</t>
    </r>
  </si>
  <si>
    <r>
      <t xml:space="preserve">Compresor de aire de tornillo rotativo para servicio continuo, potencia nominal mínima de 10 HP (7.5 kW). Caudal efectivo mínimo de 35 CFM a presión de trabajo entre 100 y 125 psi, con presión máxima de operación no menor de 145 psi. Configuración integrada o en paquete con tanque receptor mínimo de 80 galones (≈300 L), secador refrigerativo dimensionado al caudal del compresor, filtros de línea y drenaje automático de condensado. Ciclo de trabajo 100%, control automático con visualización de parámetros, protección por alta temperatura/sobrecarga, válvula de seguridad y parada de emergencia. Nivel de ruido y ventilación adecuados para instalación en taller. Alimentación trifásica 208–230 V o 380–460 V según infraestructura, 60 Hz. </t>
    </r>
    <r>
      <rPr>
        <b/>
        <sz val="12"/>
        <color rgb="FF002060"/>
        <rFont val="INFOTEXT"/>
        <family val="1"/>
      </rPr>
      <t>Incluir aceite inicial, filtros, conexiones inmediatas, instalación, puesta en marcha y pruebas.</t>
    </r>
  </si>
  <si>
    <r>
      <t xml:space="preserve">Horno eléctrico de cámara para tratamiento térmico de aceros y prácticas de temple. Cámara interior mínima aproximada de 300 x 450 x 200 mm, o volumen útil equivalente o superior. Temperatura máxima mínima de 1,200 °C y temperatura de operación continua mínima de 1,050 °C. Potencia eléctrica aproximada entre 5 y 9 kW, según diseño. Controlador digital con programación de rampas/mesetas o controlador PID con autoajuste, visualización de temperatura y protección independiente contra sobretemperatura. Aislamiento refractario de baja pérdida térmica, elementos calefactores reemplazables, puerta con cierre seguro e interruptor de seguridad que desconecte calefacción al abrir. Alimentación compatible con la infraestructura, 60 Hz. </t>
    </r>
    <r>
      <rPr>
        <b/>
        <sz val="12"/>
        <color rgb="FF002060"/>
        <rFont val="INFOTEXT"/>
        <family val="1"/>
      </rPr>
      <t>Incluir pinza o herramienta de manipulación adecuada, manuales, instalación, puesta en marcha y capacitación.</t>
    </r>
  </si>
  <si>
    <r>
      <t xml:space="preserve">Conjunto profesional de soldadura y corte oxiacetilénico para uso formativo. Incluir mango de soplete, accesorio de corte, boquillas para soldadura y corte en diferentes capacidades, regulador para oxígeno y regulador para acetileno compatibles con conexiones normalizadas, manguera doble de al menos 6 m, válvulas antirretorno y arrestadores de retroceso de llama instalados en puntos adecuados, encendedor de chispa y limpiador de boquillas. Capacidad de corte con puntas apropiadas de al menos 150 mm y capacidad de soldadura suficiente para prácticas generales de taller. Incluir un cilindro de oxígeno y un cilindro de acetileno en tamaño industrial apropiado (vacíos o según condiciones de transporte aplicables), carro portacilindros con cadena de seguridad, gafas de protección y guantes. Todos los componentes deberán ser compatibles entre sí y cumplir normas de seguridad para gases combustibles. </t>
    </r>
    <r>
      <rPr>
        <b/>
        <sz val="12"/>
        <color rgb="FF002060"/>
        <rFont val="INFOTEXT"/>
        <family val="1"/>
      </rPr>
      <t>Incluye ensamblaje y orientación de uso seguro.</t>
    </r>
  </si>
  <si>
    <r>
      <t>Esmeriladora de banco industrial con dos muelas de 200 mm (≈8"), una de grano grueso y una de grano fino. Motor mínimo de 0.75 kW (1 HP), alimentación 110–120 V monofásica, 60 Hz. Protectores de muela metálicos, pantallas transparentes ajustables, apoyos de herramienta regulables, deflectores de chispa y base preparada para fijación a banco o pedestal. Rodamientos sellados o de bajo mantenimiento e interruptor con protección contra arranque accidental. Preferible con conexión para extracción de polvo.</t>
    </r>
    <r>
      <rPr>
        <b/>
        <sz val="12"/>
        <color rgb="FF002060"/>
        <rFont val="INFOTEXT"/>
        <family val="1"/>
      </rPr>
      <t xml:space="preserve"> Incluir muelas iniciales, bridas, guardas y manual de operación.</t>
    </r>
  </si>
  <si>
    <r>
      <t>Afiladora para herramientas de corte destinada al reafilado de fresas de extremo de HSS y carburo. Rango de diámetros mínimo de 4 a 14 mm o superior, con capacidad para afilado frontal y, cuando aplique, recuperación del filo periférico/helicoidal mediante accesorio o estación adicional. Motor mínimo de 150 W. Incluir juego de pinzas para cubrir el rango de trabajo y muela diamantada/CBN o sistema abrasivo equivalente adecuado para HSS y carburo. Ajustes graduados, protecciones y sistema de sujeción repetible. Alimentación 110–120 V o 220–240 V, 60 Hz.</t>
    </r>
    <r>
      <rPr>
        <b/>
        <sz val="12"/>
        <color rgb="FF002060"/>
        <rFont val="INFOTEXT"/>
        <family val="1"/>
      </rPr>
      <t xml:space="preserve"> Incluir manual, accesorios requeridos y demostración de operación.</t>
    </r>
  </si>
  <si>
    <r>
      <t>Sierra cinta horizontal para corte de metales, de uso industrial, con descenso hidráulico regulable y sujeción hidráulica o mecánico-hidráulica de la pieza. Capacidad de corte a 90° mínima de 300 mm para material redondo y mínimo 450 x 300 mm para perfiles rectangulares. Cabezal o mordaza orientable para cortes angulares hasta por lo menos 45° y preferiblemente 60°. Velocidad de banda variable que cubra aproximadamente 20–100 m/min o un rango superior. Motor principal mínimo de 2.2 kW, sistema de refrigeración, guías de banda con rodamientos/carburo, tensión de banda controlada, paro automático al finalizar corte y protección ante rotura o pérdida de tensión de banda. Incluir tope de longitud, rodillos de alimentación de mínimo 1 m, hoja de sierra inicial y manual. Alimentación industrial, 60 Hz.</t>
    </r>
    <r>
      <rPr>
        <b/>
        <sz val="12"/>
        <color rgb="FF002060"/>
        <rFont val="INFOTEXT"/>
        <family val="1"/>
      </rPr>
      <t xml:space="preserve"> Incluye instalación y puesta en marcha.</t>
    </r>
  </si>
  <si>
    <r>
      <t xml:space="preserve">Prensa hidráulica tipo H con capacidad nominal mínima de 50 toneladas, accionamiento electrohidráulico y bastidor de acero reforzado. Cilindro de doble efecto o sistema equivalente que permita avance y retorno controlados; carrera útil mínima de 180 mm. Mesa de trabajo ajustable en altura mediante pasadores de alta resistencia, con luz útil vertical suficiente para trabajos de desmontaje, ajuste y conformado de piezas medianas. Manómetro de presión visible, válvula de alivio contra sobrepresión, control de descenso/retorno y parada de emergencia. Incluir placas de apoyo/prismas y protector frontal transparente o rejilla de seguridad que no interfiera con la operación. Bomba y motor dimensionados para la capacidad nominal; alimentación 220–240 V o 380–440 V trifásica, 60 Hz. La estructura deberá permitir anclaje al piso. </t>
    </r>
    <r>
      <rPr>
        <b/>
        <sz val="12"/>
        <color rgb="FF002060"/>
        <rFont val="INFOTEXT"/>
        <family val="1"/>
      </rPr>
      <t>Incluye instalación, nivelación, anclaje, aceite hidráulico inicial y pruebas de carga/funcionamiento.</t>
    </r>
  </si>
  <si>
    <r>
      <t xml:space="preserve">Placa de granito de precisión para inspección, verificación de planitud y trabajos de metrología. Superficie útil mínima de 1,200 x 800 mm; espesor dimensionado por el fabricante para asegurar estabilidad y precisión. Calidad mínima de inspección Grado A conforme ASME B89.3.7, o grado equivalente según DIN 876/ISO u otra norma internacional reconocida. Superficie lapeada, homogénea, no magnética y resistente a corrosión. Incluir certificado de calibración/inspección de planitud trazable, soporte rígido diseñado para la placa con sistema de apoyo de tres puntos o equivalente, niveladores ajustables y cubierta protectora. </t>
    </r>
    <r>
      <rPr>
        <b/>
        <sz val="12"/>
        <color rgb="FF002060"/>
        <rFont val="INFOTEXT"/>
        <family val="1"/>
      </rPr>
      <t>Incluye transporte especializado, posicionamiento y nivelación en el área de metrología.</t>
    </r>
  </si>
  <si>
    <r>
      <t xml:space="preserve">Máquina de electroerosión por penetración para mecanizado de cavidades mediante electrodo sólido y fluido dieléctrico. Control numérico ZNC/CNC con control automático del eje Z como mínimo y lectura digital de los ejes X/Y; se aceptará control CNC de tres ejes como prestación superior. Mesa de trabajo mínima de 400 x 250 mm; recorridos mínimos aproximados X ≥ 250 mm, Y ≥ 180 mm y Z ≥ 180 mm. Capacidad de carga de pieza mínima de 150 kg. Generador de descarga con corriente máxima mínima de 30 A y potencia instalada de 3 kVA o superior, con selección de parámetros para desbaste y acabado. Sistema dieléctrico con tanque, bomba, filtración y circulación; sistema de extinción o protección contra incendio; lámpara de trabajo y resguardos. Acabado superficial alcanzable Ra ≤ 1.0 µm en condiciones apropiadas. </t>
    </r>
    <r>
      <rPr>
        <b/>
        <sz val="12"/>
        <color rgb="FF002060"/>
        <rFont val="INFOTEXT"/>
        <family val="1"/>
      </rPr>
      <t>Incluir portaelectrodo, dispositivo básico de sujeción de pieza, herramientas de operación, manual de parámetros/procesos, tabla o patrón comparativo de rugosidad, instalación, puesta en marcha y capacitación.</t>
    </r>
  </si>
  <si>
    <r>
      <t xml:space="preserve">Sistema UPS industrial trifásico, tecnología online de doble conversión, capacidad nominal mínima de 120 kVA y potencia activa mínima de 108 kW. Entrada y salida trifásicas compatibles con la red del centro (208/120 V, 220/127 V o tensión equivalente definida en el levantamiento eléctrico), 60 Hz. Factor de potencia de salida ≥0.9, eficiencia en modo doble conversión ≥92%, regulación de tensión de salida ±1% o mejor, THDv ≤3% con carga lineal y ≤5% con carga no lineal. Capacidad de sobrecarga mínima de 125% durante 10 minutos y 150% durante 1 minuto o desempeño equivalente. Incluir bypass estático interno y bypass de mantenimiento, protecciones de entrada/salida, supresión de sobretensiones, filtros EMI/RFI, pantalla local de estado, registro de alarmas y tarjeta de comunicación Ethernet/SNMP. Banco de baterías dimensionado para autonomía mínima de 10 minutos al 80% de carga, gabinete y protecciones DC. </t>
    </r>
    <r>
      <rPr>
        <b/>
        <sz val="12"/>
        <color rgb="FF002060"/>
        <rFont val="INFOTEXT"/>
        <family val="1"/>
      </rPr>
      <t>Incluye estudio de verificación de carga y compatibilidad eléctrica antes del suministro, transporte, instalación, cableado inmediato, pruebas, puesta en marcha y capacitación. La capacidad definitiva deberá ser confirmada por INFOTEP con el estudio eléctrico previo a la convocatoria.</t>
    </r>
  </si>
  <si>
    <t>Referencia</t>
  </si>
  <si>
    <t>INFOTEP-CCC-LPN-2026-0002</t>
  </si>
  <si>
    <t xml:space="preserve"> RD$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</si>
</sst>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6" formatCode="_-* #,##0_-;\-* #,##0_-;_-* &quot;-&quot;??_-;_-@_-"/>
    <numFmt numFmtId="167" formatCode="dd/mm/yyyy;@"/>
  </numFmts>
  <fonts count="29" x14ac:knownFonts="1">
    <font>
      <sz val="11"/>
      <color theme="1"/>
      <name val="Calibri"/>
    </font>
    <font>
      <sz val="11"/>
      <color theme="1"/>
      <name val="Calibri"/>
    </font>
    <font>
      <sz val="10"/>
      <name val="Arial"/>
    </font>
    <font>
      <b/>
      <sz val="10"/>
      <color theme="1"/>
      <name val="INFOTEXT"/>
    </font>
    <font>
      <sz val="10"/>
      <name val="INFOTEXT"/>
    </font>
    <font>
      <sz val="10"/>
      <color theme="1"/>
      <name val="INFOTEXT"/>
    </font>
    <font>
      <sz val="9"/>
      <color theme="1"/>
      <name val="INFOTEXT"/>
    </font>
    <font>
      <sz val="11"/>
      <color theme="1"/>
      <name val="INFOTEXT"/>
    </font>
    <font>
      <b/>
      <sz val="20"/>
      <color theme="8" tint="-0.49995422223578601"/>
      <name val="INFOTEXT"/>
    </font>
    <font>
      <b/>
      <sz val="16"/>
      <color theme="8" tint="-0.49995422223578601"/>
      <name val="INFOTEXT"/>
    </font>
    <font>
      <b/>
      <sz val="12"/>
      <name val="INFOTEXT"/>
    </font>
    <font>
      <sz val="14"/>
      <color theme="1"/>
      <name val="INFOTEXT"/>
    </font>
    <font>
      <b/>
      <sz val="12"/>
      <color theme="1"/>
      <name val="INFOTEXT"/>
    </font>
    <font>
      <b/>
      <sz val="14"/>
      <color theme="1"/>
      <name val="INFOTEXT"/>
    </font>
    <font>
      <b/>
      <sz val="16"/>
      <color theme="1"/>
      <name val="INFOTEXT"/>
      <family val="1"/>
    </font>
    <font>
      <b/>
      <sz val="14"/>
      <color theme="1"/>
      <name val="INFOTEXT"/>
      <family val="1"/>
    </font>
    <font>
      <b/>
      <sz val="12"/>
      <color theme="1"/>
      <name val="INFOTEXT"/>
      <family val="1"/>
    </font>
    <font>
      <sz val="14"/>
      <color theme="1"/>
      <name val="INFOTEXT"/>
      <family val="1"/>
    </font>
    <font>
      <sz val="11"/>
      <color theme="1"/>
      <name val="INFOTEXT"/>
      <family val="1"/>
    </font>
    <font>
      <sz val="14"/>
      <color theme="1"/>
      <name val="Calibri"/>
      <family val="2"/>
      <scheme val="minor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sz val="12"/>
      <color theme="1"/>
      <name val="INFOTEXT"/>
      <family val="1"/>
    </font>
    <font>
      <sz val="14"/>
      <color rgb="FF000000"/>
      <name val="INFOTEXT"/>
      <family val="1"/>
    </font>
    <font>
      <b/>
      <sz val="12"/>
      <name val="INFOTEXT"/>
      <family val="1"/>
    </font>
    <font>
      <b/>
      <sz val="12"/>
      <color rgb="FF000000"/>
      <name val="INFOTEXT"/>
      <family val="1"/>
    </font>
    <font>
      <sz val="12"/>
      <color rgb="FF000000"/>
      <name val="INFOTEXT"/>
      <family val="1"/>
    </font>
    <font>
      <b/>
      <sz val="12"/>
      <color rgb="FF002060"/>
      <name val="INFOTEXT"/>
      <family val="1"/>
    </font>
    <font>
      <sz val="12"/>
      <color rgb="FF00206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2F1DA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92">
    <xf numFmtId="0" fontId="0" fillId="0" borderId="0" xfId="0"/>
    <xf numFmtId="0" fontId="4" fillId="2" borderId="0" xfId="2" applyFont="1" applyFill="1" applyAlignment="1">
      <alignment vertical="top" wrapText="1"/>
    </xf>
    <xf numFmtId="0" fontId="0" fillId="2" borderId="0" xfId="0" applyFill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43" fontId="7" fillId="0" borderId="0" xfId="1" applyFont="1" applyAlignment="1">
      <alignment vertical="center" wrapText="1"/>
    </xf>
    <xf numFmtId="0" fontId="3" fillId="0" borderId="0" xfId="0" applyFont="1" applyAlignment="1">
      <alignment vertical="center" wrapText="1"/>
    </xf>
    <xf numFmtId="43" fontId="11" fillId="0" borderId="0" xfId="1" applyFont="1" applyFill="1" applyAlignment="1">
      <alignment horizontal="right" vertical="center" wrapText="1"/>
    </xf>
    <xf numFmtId="43" fontId="7" fillId="0" borderId="0" xfId="1" applyFont="1" applyFill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49" fontId="16" fillId="3" borderId="0" xfId="1" applyNumberFormat="1" applyFont="1" applyFill="1" applyAlignment="1">
      <alignment vertical="center" wrapText="1"/>
    </xf>
    <xf numFmtId="43" fontId="5" fillId="0" borderId="0" xfId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7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166" fontId="17" fillId="0" borderId="0" xfId="1" applyNumberFormat="1" applyFont="1" applyAlignment="1">
      <alignment vertical="center" wrapText="1"/>
    </xf>
    <xf numFmtId="0" fontId="17" fillId="0" borderId="0" xfId="0" applyFont="1" applyAlignment="1">
      <alignment vertical="center" wrapText="1"/>
    </xf>
    <xf numFmtId="43" fontId="17" fillId="0" borderId="0" xfId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4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 applyProtection="1">
      <alignment vertical="center" wrapText="1"/>
      <protection locked="0"/>
    </xf>
    <xf numFmtId="3" fontId="19" fillId="0" borderId="0" xfId="0" applyNumberFormat="1" applyFont="1" applyAlignment="1" applyProtection="1">
      <alignment vertical="center" wrapText="1"/>
      <protection locked="0"/>
    </xf>
    <xf numFmtId="0" fontId="20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justify" vertical="center" wrapText="1"/>
    </xf>
    <xf numFmtId="3" fontId="19" fillId="0" borderId="0" xfId="0" applyNumberFormat="1" applyFont="1" applyAlignment="1">
      <alignment vertical="center" wrapText="1"/>
    </xf>
    <xf numFmtId="0" fontId="21" fillId="4" borderId="3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>
      <alignment vertical="center" wrapText="1"/>
    </xf>
    <xf numFmtId="0" fontId="19" fillId="0" borderId="0" xfId="0" applyFont="1" applyAlignment="1" applyProtection="1">
      <alignment vertical="center"/>
      <protection locked="0"/>
    </xf>
    <xf numFmtId="3" fontId="17" fillId="0" borderId="0" xfId="0" applyNumberFormat="1" applyFont="1" applyAlignment="1" applyProtection="1">
      <alignment horizontal="right" vertical="center" wrapText="1"/>
      <protection locked="0"/>
    </xf>
    <xf numFmtId="0" fontId="21" fillId="4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horizontal="center" wrapText="1"/>
      <protection locked="0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Border="1" applyAlignment="1">
      <alignment horizontal="left" vertical="center" wrapText="1"/>
    </xf>
    <xf numFmtId="0" fontId="0" fillId="0" borderId="0" xfId="0" applyBorder="1"/>
    <xf numFmtId="167" fontId="21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6" borderId="9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 wrapText="1"/>
    </xf>
    <xf numFmtId="4" fontId="26" fillId="0" borderId="2" xfId="0" applyNumberFormat="1" applyFont="1" applyBorder="1" applyAlignment="1">
      <alignment vertical="center" wrapText="1"/>
    </xf>
    <xf numFmtId="4" fontId="26" fillId="0" borderId="1" xfId="0" applyNumberFormat="1" applyFont="1" applyBorder="1" applyAlignment="1">
      <alignment vertical="top" wrapText="1"/>
    </xf>
    <xf numFmtId="0" fontId="25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vertical="top" wrapText="1"/>
    </xf>
    <xf numFmtId="0" fontId="26" fillId="0" borderId="12" xfId="0" applyFont="1" applyBorder="1" applyAlignment="1">
      <alignment horizontal="center" vertical="center" wrapText="1"/>
    </xf>
    <xf numFmtId="4" fontId="26" fillId="0" borderId="12" xfId="0" applyNumberFormat="1" applyFont="1" applyBorder="1" applyAlignment="1">
      <alignment vertical="center" wrapText="1"/>
    </xf>
    <xf numFmtId="0" fontId="13" fillId="0" borderId="0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" fontId="13" fillId="0" borderId="0" xfId="0" applyNumberFormat="1" applyFont="1" applyBorder="1" applyAlignment="1">
      <alignment vertical="center" wrapText="1"/>
    </xf>
    <xf numFmtId="0" fontId="13" fillId="0" borderId="0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right" vertical="center" wrapText="1"/>
    </xf>
    <xf numFmtId="0" fontId="24" fillId="6" borderId="11" xfId="0" applyFont="1" applyFill="1" applyBorder="1" applyAlignment="1">
      <alignment horizontal="center" vertical="center" wrapText="1"/>
    </xf>
    <xf numFmtId="0" fontId="24" fillId="6" borderId="11" xfId="2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textRotation="90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vertical="top" wrapText="1"/>
    </xf>
    <xf numFmtId="0" fontId="26" fillId="0" borderId="15" xfId="0" applyFont="1" applyBorder="1" applyAlignment="1">
      <alignment horizontal="center" vertical="center" wrapText="1"/>
    </xf>
    <xf numFmtId="4" fontId="26" fillId="0" borderId="15" xfId="0" applyNumberFormat="1" applyFont="1" applyBorder="1" applyAlignment="1">
      <alignment vertical="center" wrapText="1"/>
    </xf>
    <xf numFmtId="4" fontId="26" fillId="0" borderId="16" xfId="0" applyNumberFormat="1" applyFont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25" fillId="0" borderId="17" xfId="0" applyFont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left" vertical="center"/>
    </xf>
    <xf numFmtId="0" fontId="14" fillId="4" borderId="10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</cellXfs>
  <cellStyles count="4">
    <cellStyle name="Millares" xfId="1" xr:uid="{00000000-0005-0000-0000-000000000000}"/>
    <cellStyle name="Normal" xfId="0" builtinId="0"/>
    <cellStyle name="Normal 3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5123834</xdr:colOff>
      <xdr:row>0</xdr:row>
      <xdr:rowOff>65527</xdr:rowOff>
    </xdr:from>
    <xdr:to>
      <xdr:col>3</xdr:col>
      <xdr:colOff>6830171</xdr:colOff>
      <xdr:row>5</xdr:row>
      <xdr:rowOff>144084</xdr:rowOff>
    </xdr:to>
    <xdr:pic>
      <xdr:nvPicPr>
        <xdr:cNvPr id="2" name="/xl/media/imag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38623" y="65527"/>
          <a:ext cx="1706337" cy="1062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A37" zoomScale="70" zoomScaleNormal="70" workbookViewId="0">
      <selection activeCell="R48" sqref="R47:R48"/>
    </sheetView>
  </sheetViews>
  <sheetFormatPr baseColWidth="10" defaultRowHeight="15" x14ac:dyDescent="0.25"/>
  <cols>
    <col min="2" max="2" width="11.42578125" style="56"/>
    <col min="3" max="3" width="24.7109375" style="55" customWidth="1"/>
    <col min="4" max="4" width="105.85546875" customWidth="1"/>
    <col min="5" max="6" width="15.85546875" customWidth="1"/>
    <col min="7" max="7" width="17.5703125" customWidth="1"/>
    <col min="8" max="8" width="18.28515625" customWidth="1"/>
    <col min="9" max="9" width="35.28515625" customWidth="1"/>
    <col min="10" max="10" width="23.28515625" customWidth="1"/>
  </cols>
  <sheetData>
    <row r="1" spans="1:11" s="4" customFormat="1" x14ac:dyDescent="0.25">
      <c r="B1" s="3"/>
      <c r="C1" s="52"/>
      <c r="G1" s="5"/>
      <c r="H1" s="5"/>
      <c r="I1" s="5"/>
      <c r="J1" s="5"/>
    </row>
    <row r="2" spans="1:11" s="4" customFormat="1" x14ac:dyDescent="0.25">
      <c r="B2" s="3"/>
      <c r="C2" s="52"/>
      <c r="G2" s="5"/>
      <c r="H2" s="5"/>
      <c r="I2" s="5"/>
      <c r="J2" s="5"/>
    </row>
    <row r="3" spans="1:11" s="4" customFormat="1" ht="18.75" x14ac:dyDescent="0.25">
      <c r="B3" s="3"/>
      <c r="C3" s="52"/>
      <c r="G3" s="5"/>
      <c r="H3" s="7" t="s">
        <v>39</v>
      </c>
      <c r="I3" s="10"/>
      <c r="J3" s="5"/>
    </row>
    <row r="4" spans="1:11" s="4" customFormat="1" x14ac:dyDescent="0.25">
      <c r="B4" s="3"/>
      <c r="C4" s="52"/>
      <c r="G4" s="5"/>
      <c r="H4" s="5"/>
      <c r="I4" s="5"/>
      <c r="J4" s="5"/>
    </row>
    <row r="5" spans="1:11" s="4" customFormat="1" x14ac:dyDescent="0.25">
      <c r="B5" s="3"/>
      <c r="C5" s="52"/>
      <c r="G5" s="5"/>
      <c r="H5" s="5"/>
      <c r="I5" s="5"/>
      <c r="J5" s="5"/>
    </row>
    <row r="6" spans="1:11" s="4" customFormat="1" x14ac:dyDescent="0.25">
      <c r="B6" s="3"/>
      <c r="C6" s="52"/>
      <c r="G6" s="5"/>
      <c r="H6" s="5"/>
      <c r="I6" s="5"/>
      <c r="J6" s="5"/>
    </row>
    <row r="7" spans="1:11" s="4" customFormat="1" ht="9.9499999999999993" customHeight="1" x14ac:dyDescent="0.25">
      <c r="B7" s="6"/>
      <c r="C7" s="52"/>
      <c r="G7" s="5"/>
      <c r="H7" s="5"/>
      <c r="I7" s="11"/>
      <c r="J7" s="11"/>
    </row>
    <row r="8" spans="1:11" s="4" customFormat="1" ht="23.25" customHeight="1" x14ac:dyDescent="0.25">
      <c r="B8" s="12" t="s">
        <v>0</v>
      </c>
      <c r="C8" s="12"/>
      <c r="D8" s="12"/>
      <c r="E8" s="12"/>
      <c r="F8" s="12"/>
      <c r="G8" s="12"/>
      <c r="H8" s="12"/>
      <c r="I8" s="12"/>
      <c r="J8" s="12"/>
    </row>
    <row r="9" spans="1:11" s="4" customFormat="1" ht="21" x14ac:dyDescent="0.25">
      <c r="C9" s="52"/>
      <c r="D9" s="13" t="s">
        <v>1</v>
      </c>
      <c r="E9" s="13"/>
      <c r="F9" s="13"/>
      <c r="G9" s="13"/>
      <c r="H9" s="13"/>
      <c r="I9" s="5"/>
      <c r="J9" s="5"/>
    </row>
    <row r="10" spans="1:11" s="4" customFormat="1" ht="23.45" customHeight="1" x14ac:dyDescent="0.25">
      <c r="B10" s="14" t="s">
        <v>40</v>
      </c>
      <c r="C10" s="14"/>
      <c r="D10" s="14"/>
      <c r="E10" s="14"/>
      <c r="F10" s="14"/>
      <c r="G10" s="14"/>
      <c r="H10" s="14"/>
      <c r="K10" s="8"/>
    </row>
    <row r="11" spans="1:11" s="4" customFormat="1" ht="72" customHeight="1" x14ac:dyDescent="0.25">
      <c r="B11" s="15" t="s">
        <v>2</v>
      </c>
      <c r="C11" s="15"/>
      <c r="D11" s="16" t="s">
        <v>37</v>
      </c>
      <c r="E11" s="16"/>
      <c r="F11" s="16"/>
      <c r="G11" s="16"/>
      <c r="H11" s="16"/>
      <c r="I11"/>
      <c r="J11"/>
      <c r="K11" s="5"/>
    </row>
    <row r="12" spans="1:11" s="4" customFormat="1" ht="32.450000000000003" customHeight="1" x14ac:dyDescent="0.25">
      <c r="B12" s="73" t="s">
        <v>81</v>
      </c>
      <c r="C12" s="72"/>
      <c r="D12" s="84" t="s">
        <v>82</v>
      </c>
      <c r="E12"/>
      <c r="F12"/>
      <c r="G12"/>
      <c r="H12"/>
      <c r="I12"/>
      <c r="J12" s="17"/>
    </row>
    <row r="13" spans="1:11" s="4" customFormat="1" ht="32.450000000000003" customHeight="1" thickBot="1" x14ac:dyDescent="0.3">
      <c r="B13" s="68"/>
      <c r="C13" s="68"/>
      <c r="D13" s="9"/>
      <c r="E13" s="69"/>
      <c r="F13" s="70"/>
      <c r="G13" s="71"/>
      <c r="H13" s="17"/>
      <c r="I13" s="17"/>
      <c r="J13" s="17"/>
    </row>
    <row r="14" spans="1:11" ht="61.5" customHeight="1" thickBot="1" x14ac:dyDescent="0.3">
      <c r="A14" s="57" t="s">
        <v>53</v>
      </c>
      <c r="B14" s="74" t="s">
        <v>3</v>
      </c>
      <c r="C14" s="75" t="s">
        <v>4</v>
      </c>
      <c r="D14" s="75" t="s">
        <v>5</v>
      </c>
      <c r="E14" s="74" t="s">
        <v>6</v>
      </c>
      <c r="F14" s="75" t="s">
        <v>7</v>
      </c>
      <c r="G14" s="75" t="s">
        <v>8</v>
      </c>
      <c r="H14" s="75" t="s">
        <v>9</v>
      </c>
      <c r="I14" s="75" t="s">
        <v>10</v>
      </c>
    </row>
    <row r="15" spans="1:11" s="2" customFormat="1" ht="214.5" x14ac:dyDescent="0.25">
      <c r="A15" s="77" t="s">
        <v>54</v>
      </c>
      <c r="B15" s="78">
        <v>1</v>
      </c>
      <c r="C15" s="79" t="s">
        <v>11</v>
      </c>
      <c r="D15" s="80" t="s">
        <v>56</v>
      </c>
      <c r="E15" s="81">
        <v>2</v>
      </c>
      <c r="F15" s="82"/>
      <c r="G15" s="82">
        <f>F15*18%</f>
        <v>0</v>
      </c>
      <c r="H15" s="82">
        <f>F15+G15</f>
        <v>0</v>
      </c>
      <c r="I15" s="83">
        <f>E15*H15</f>
        <v>0</v>
      </c>
      <c r="J15" s="1"/>
    </row>
    <row r="16" spans="1:11" s="2" customFormat="1" ht="122.25" customHeight="1" x14ac:dyDescent="0.25">
      <c r="A16" s="77"/>
      <c r="B16" s="76">
        <v>2</v>
      </c>
      <c r="C16" s="58" t="s">
        <v>12</v>
      </c>
      <c r="D16" s="59" t="s">
        <v>57</v>
      </c>
      <c r="E16" s="60">
        <v>2</v>
      </c>
      <c r="F16" s="61"/>
      <c r="G16" s="61">
        <f t="shared" ref="G16:G40" si="0">F16*18%</f>
        <v>0</v>
      </c>
      <c r="H16" s="61">
        <f t="shared" ref="H16:H40" si="1">F16+G16</f>
        <v>0</v>
      </c>
      <c r="I16" s="62">
        <f t="shared" ref="I16:I40" si="2">E16*H16</f>
        <v>0</v>
      </c>
      <c r="J16" s="1"/>
    </row>
    <row r="17" spans="1:10" s="2" customFormat="1" ht="148.5" x14ac:dyDescent="0.25">
      <c r="A17" s="77"/>
      <c r="B17" s="76">
        <v>3</v>
      </c>
      <c r="C17" s="58" t="s">
        <v>13</v>
      </c>
      <c r="D17" s="59" t="s">
        <v>58</v>
      </c>
      <c r="E17" s="60">
        <v>2</v>
      </c>
      <c r="F17" s="61"/>
      <c r="G17" s="61">
        <f t="shared" si="0"/>
        <v>0</v>
      </c>
      <c r="H17" s="61">
        <f t="shared" si="1"/>
        <v>0</v>
      </c>
      <c r="I17" s="62">
        <f t="shared" si="2"/>
        <v>0</v>
      </c>
      <c r="J17" s="1"/>
    </row>
    <row r="18" spans="1:10" s="2" customFormat="1" ht="165" x14ac:dyDescent="0.25">
      <c r="A18" s="77"/>
      <c r="B18" s="76">
        <v>4</v>
      </c>
      <c r="C18" s="58" t="s">
        <v>14</v>
      </c>
      <c r="D18" s="59" t="s">
        <v>59</v>
      </c>
      <c r="E18" s="60">
        <v>1</v>
      </c>
      <c r="F18" s="61"/>
      <c r="G18" s="61">
        <f t="shared" si="0"/>
        <v>0</v>
      </c>
      <c r="H18" s="61">
        <f t="shared" si="1"/>
        <v>0</v>
      </c>
      <c r="I18" s="62">
        <f t="shared" si="2"/>
        <v>0</v>
      </c>
      <c r="J18" s="1"/>
    </row>
    <row r="19" spans="1:10" s="2" customFormat="1" ht="148.5" x14ac:dyDescent="0.25">
      <c r="A19" s="77"/>
      <c r="B19" s="76">
        <v>5</v>
      </c>
      <c r="C19" s="58" t="s">
        <v>15</v>
      </c>
      <c r="D19" s="59" t="s">
        <v>60</v>
      </c>
      <c r="E19" s="60">
        <v>3</v>
      </c>
      <c r="F19" s="61"/>
      <c r="G19" s="61">
        <f t="shared" si="0"/>
        <v>0</v>
      </c>
      <c r="H19" s="61">
        <f t="shared" si="1"/>
        <v>0</v>
      </c>
      <c r="I19" s="62">
        <f t="shared" si="2"/>
        <v>0</v>
      </c>
      <c r="J19" s="1"/>
    </row>
    <row r="20" spans="1:10" s="2" customFormat="1" ht="165" x14ac:dyDescent="0.25">
      <c r="A20" s="77"/>
      <c r="B20" s="76">
        <v>6</v>
      </c>
      <c r="C20" s="58" t="s">
        <v>16</v>
      </c>
      <c r="D20" s="59" t="s">
        <v>61</v>
      </c>
      <c r="E20" s="60">
        <v>3</v>
      </c>
      <c r="F20" s="61"/>
      <c r="G20" s="61">
        <f t="shared" si="0"/>
        <v>0</v>
      </c>
      <c r="H20" s="61">
        <f t="shared" si="1"/>
        <v>0</v>
      </c>
      <c r="I20" s="62">
        <f t="shared" si="2"/>
        <v>0</v>
      </c>
      <c r="J20" s="1"/>
    </row>
    <row r="21" spans="1:10" s="2" customFormat="1" ht="148.5" x14ac:dyDescent="0.25">
      <c r="A21" s="77"/>
      <c r="B21" s="76">
        <v>7</v>
      </c>
      <c r="C21" s="58" t="s">
        <v>17</v>
      </c>
      <c r="D21" s="59" t="s">
        <v>62</v>
      </c>
      <c r="E21" s="60">
        <v>18</v>
      </c>
      <c r="F21" s="61"/>
      <c r="G21" s="61">
        <f t="shared" si="0"/>
        <v>0</v>
      </c>
      <c r="H21" s="61">
        <f t="shared" si="1"/>
        <v>0</v>
      </c>
      <c r="I21" s="62">
        <f t="shared" si="2"/>
        <v>0</v>
      </c>
      <c r="J21" s="1"/>
    </row>
    <row r="22" spans="1:10" s="2" customFormat="1" ht="148.5" x14ac:dyDescent="0.25">
      <c r="A22" s="77"/>
      <c r="B22" s="76">
        <v>8</v>
      </c>
      <c r="C22" s="58" t="s">
        <v>18</v>
      </c>
      <c r="D22" s="59" t="s">
        <v>63</v>
      </c>
      <c r="E22" s="60">
        <v>1</v>
      </c>
      <c r="F22" s="61"/>
      <c r="G22" s="61">
        <f t="shared" si="0"/>
        <v>0</v>
      </c>
      <c r="H22" s="61">
        <f t="shared" si="1"/>
        <v>0</v>
      </c>
      <c r="I22" s="62">
        <f t="shared" si="2"/>
        <v>0</v>
      </c>
      <c r="J22" s="1"/>
    </row>
    <row r="23" spans="1:10" s="2" customFormat="1" ht="99" x14ac:dyDescent="0.25">
      <c r="A23" s="77"/>
      <c r="B23" s="76">
        <v>9</v>
      </c>
      <c r="C23" s="58" t="s">
        <v>19</v>
      </c>
      <c r="D23" s="59" t="s">
        <v>64</v>
      </c>
      <c r="E23" s="60">
        <v>1</v>
      </c>
      <c r="F23" s="61"/>
      <c r="G23" s="61">
        <f t="shared" si="0"/>
        <v>0</v>
      </c>
      <c r="H23" s="61">
        <f t="shared" si="1"/>
        <v>0</v>
      </c>
      <c r="I23" s="62">
        <f t="shared" si="2"/>
        <v>0</v>
      </c>
      <c r="J23" s="1"/>
    </row>
    <row r="24" spans="1:10" s="2" customFormat="1" ht="115.5" x14ac:dyDescent="0.25">
      <c r="A24" s="77"/>
      <c r="B24" s="76">
        <v>10</v>
      </c>
      <c r="C24" s="58" t="s">
        <v>20</v>
      </c>
      <c r="D24" s="59" t="s">
        <v>65</v>
      </c>
      <c r="E24" s="60">
        <v>1</v>
      </c>
      <c r="F24" s="61"/>
      <c r="G24" s="61">
        <f t="shared" si="0"/>
        <v>0</v>
      </c>
      <c r="H24" s="61">
        <f t="shared" si="1"/>
        <v>0</v>
      </c>
      <c r="I24" s="62">
        <f t="shared" si="2"/>
        <v>0</v>
      </c>
      <c r="J24" s="1"/>
    </row>
    <row r="25" spans="1:10" s="2" customFormat="1" ht="181.5" x14ac:dyDescent="0.25">
      <c r="A25" s="77"/>
      <c r="B25" s="76">
        <v>11</v>
      </c>
      <c r="C25" s="58" t="s">
        <v>21</v>
      </c>
      <c r="D25" s="59" t="s">
        <v>66</v>
      </c>
      <c r="E25" s="60">
        <v>1</v>
      </c>
      <c r="F25" s="61"/>
      <c r="G25" s="61">
        <f t="shared" si="0"/>
        <v>0</v>
      </c>
      <c r="H25" s="61">
        <f t="shared" si="1"/>
        <v>0</v>
      </c>
      <c r="I25" s="62">
        <f t="shared" si="2"/>
        <v>0</v>
      </c>
      <c r="J25" s="1"/>
    </row>
    <row r="26" spans="1:10" s="2" customFormat="1" ht="132" x14ac:dyDescent="0.25">
      <c r="A26" s="77"/>
      <c r="B26" s="76">
        <v>12</v>
      </c>
      <c r="C26" s="58" t="s">
        <v>22</v>
      </c>
      <c r="D26" s="59" t="s">
        <v>67</v>
      </c>
      <c r="E26" s="60">
        <v>1</v>
      </c>
      <c r="F26" s="61"/>
      <c r="G26" s="61">
        <f t="shared" si="0"/>
        <v>0</v>
      </c>
      <c r="H26" s="61">
        <f t="shared" si="1"/>
        <v>0</v>
      </c>
      <c r="I26" s="62">
        <f t="shared" si="2"/>
        <v>0</v>
      </c>
      <c r="J26" s="1"/>
    </row>
    <row r="27" spans="1:10" s="2" customFormat="1" ht="165" x14ac:dyDescent="0.25">
      <c r="A27" s="77"/>
      <c r="B27" s="76">
        <v>13</v>
      </c>
      <c r="C27" s="58" t="s">
        <v>23</v>
      </c>
      <c r="D27" s="59" t="s">
        <v>68</v>
      </c>
      <c r="E27" s="60">
        <v>1</v>
      </c>
      <c r="F27" s="61"/>
      <c r="G27" s="61">
        <f t="shared" si="0"/>
        <v>0</v>
      </c>
      <c r="H27" s="61">
        <f t="shared" si="1"/>
        <v>0</v>
      </c>
      <c r="I27" s="62">
        <f t="shared" si="2"/>
        <v>0</v>
      </c>
      <c r="J27" s="1"/>
    </row>
    <row r="28" spans="1:10" s="2" customFormat="1" ht="181.5" x14ac:dyDescent="0.25">
      <c r="A28" s="77"/>
      <c r="B28" s="76">
        <v>14</v>
      </c>
      <c r="C28" s="58" t="s">
        <v>24</v>
      </c>
      <c r="D28" s="59" t="s">
        <v>69</v>
      </c>
      <c r="E28" s="60">
        <v>1</v>
      </c>
      <c r="F28" s="61"/>
      <c r="G28" s="61">
        <f t="shared" si="0"/>
        <v>0</v>
      </c>
      <c r="H28" s="61">
        <f t="shared" si="1"/>
        <v>0</v>
      </c>
      <c r="I28" s="62">
        <f t="shared" si="2"/>
        <v>0</v>
      </c>
      <c r="J28" s="1"/>
    </row>
    <row r="29" spans="1:10" s="2" customFormat="1" ht="115.5" x14ac:dyDescent="0.25">
      <c r="A29" s="77"/>
      <c r="B29" s="76">
        <v>15</v>
      </c>
      <c r="C29" s="58" t="s">
        <v>25</v>
      </c>
      <c r="D29" s="63" t="s">
        <v>70</v>
      </c>
      <c r="E29" s="60">
        <v>1</v>
      </c>
      <c r="F29" s="61"/>
      <c r="G29" s="61">
        <f t="shared" si="0"/>
        <v>0</v>
      </c>
      <c r="H29" s="61">
        <f t="shared" si="1"/>
        <v>0</v>
      </c>
      <c r="I29" s="62">
        <f t="shared" si="2"/>
        <v>0</v>
      </c>
      <c r="J29" s="1"/>
    </row>
    <row r="30" spans="1:10" s="2" customFormat="1" ht="148.5" x14ac:dyDescent="0.25">
      <c r="A30" s="77"/>
      <c r="B30" s="76">
        <v>16</v>
      </c>
      <c r="C30" s="58" t="s">
        <v>26</v>
      </c>
      <c r="D30" s="59" t="s">
        <v>71</v>
      </c>
      <c r="E30" s="60">
        <v>1</v>
      </c>
      <c r="F30" s="61"/>
      <c r="G30" s="61">
        <f t="shared" si="0"/>
        <v>0</v>
      </c>
      <c r="H30" s="61">
        <f t="shared" si="1"/>
        <v>0</v>
      </c>
      <c r="I30" s="62">
        <f t="shared" si="2"/>
        <v>0</v>
      </c>
      <c r="J30" s="1"/>
    </row>
    <row r="31" spans="1:10" s="2" customFormat="1" ht="165" x14ac:dyDescent="0.25">
      <c r="A31" s="77"/>
      <c r="B31" s="76">
        <v>17</v>
      </c>
      <c r="C31" s="58" t="s">
        <v>27</v>
      </c>
      <c r="D31" s="59" t="s">
        <v>72</v>
      </c>
      <c r="E31" s="60">
        <v>1</v>
      </c>
      <c r="F31" s="61"/>
      <c r="G31" s="61">
        <f t="shared" si="0"/>
        <v>0</v>
      </c>
      <c r="H31" s="61">
        <f t="shared" si="1"/>
        <v>0</v>
      </c>
      <c r="I31" s="62">
        <f t="shared" si="2"/>
        <v>0</v>
      </c>
      <c r="J31" s="1"/>
    </row>
    <row r="32" spans="1:10" s="2" customFormat="1" ht="181.5" x14ac:dyDescent="0.25">
      <c r="A32" s="77"/>
      <c r="B32" s="76">
        <v>18</v>
      </c>
      <c r="C32" s="58" t="s">
        <v>28</v>
      </c>
      <c r="D32" s="59" t="s">
        <v>73</v>
      </c>
      <c r="E32" s="60">
        <v>2</v>
      </c>
      <c r="F32" s="61"/>
      <c r="G32" s="61">
        <f t="shared" si="0"/>
        <v>0</v>
      </c>
      <c r="H32" s="61">
        <f t="shared" si="1"/>
        <v>0</v>
      </c>
      <c r="I32" s="62">
        <f t="shared" si="2"/>
        <v>0</v>
      </c>
      <c r="J32" s="1"/>
    </row>
    <row r="33" spans="1:10" s="2" customFormat="1" ht="115.5" x14ac:dyDescent="0.25">
      <c r="A33" s="77"/>
      <c r="B33" s="76">
        <v>19</v>
      </c>
      <c r="C33" s="58" t="s">
        <v>29</v>
      </c>
      <c r="D33" s="59" t="s">
        <v>74</v>
      </c>
      <c r="E33" s="60">
        <v>4</v>
      </c>
      <c r="F33" s="61"/>
      <c r="G33" s="61">
        <f t="shared" si="0"/>
        <v>0</v>
      </c>
      <c r="H33" s="61">
        <f t="shared" si="1"/>
        <v>0</v>
      </c>
      <c r="I33" s="62">
        <f t="shared" si="2"/>
        <v>0</v>
      </c>
      <c r="J33" s="1"/>
    </row>
    <row r="34" spans="1:10" s="2" customFormat="1" ht="109.5" customHeight="1" x14ac:dyDescent="0.25">
      <c r="A34" s="77"/>
      <c r="B34" s="76">
        <v>20</v>
      </c>
      <c r="C34" s="58" t="s">
        <v>30</v>
      </c>
      <c r="D34" s="59" t="s">
        <v>75</v>
      </c>
      <c r="E34" s="60">
        <v>1</v>
      </c>
      <c r="F34" s="61"/>
      <c r="G34" s="61">
        <f t="shared" si="0"/>
        <v>0</v>
      </c>
      <c r="H34" s="61">
        <f t="shared" si="1"/>
        <v>0</v>
      </c>
      <c r="I34" s="62">
        <f t="shared" si="2"/>
        <v>0</v>
      </c>
      <c r="J34" s="1"/>
    </row>
    <row r="35" spans="1:10" s="2" customFormat="1" ht="126" customHeight="1" x14ac:dyDescent="0.25">
      <c r="A35" s="77"/>
      <c r="B35" s="76">
        <v>21</v>
      </c>
      <c r="C35" s="58" t="s">
        <v>31</v>
      </c>
      <c r="D35" s="59" t="s">
        <v>76</v>
      </c>
      <c r="E35" s="60">
        <v>1</v>
      </c>
      <c r="F35" s="61"/>
      <c r="G35" s="61">
        <f t="shared" si="0"/>
        <v>0</v>
      </c>
      <c r="H35" s="61">
        <f t="shared" si="1"/>
        <v>0</v>
      </c>
      <c r="I35" s="62">
        <f t="shared" si="2"/>
        <v>0</v>
      </c>
      <c r="J35" s="1"/>
    </row>
    <row r="36" spans="1:10" s="2" customFormat="1" ht="165" x14ac:dyDescent="0.25">
      <c r="A36" s="77"/>
      <c r="B36" s="76">
        <v>22</v>
      </c>
      <c r="C36" s="58" t="s">
        <v>32</v>
      </c>
      <c r="D36" s="59" t="s">
        <v>77</v>
      </c>
      <c r="E36" s="60">
        <v>1</v>
      </c>
      <c r="F36" s="61"/>
      <c r="G36" s="61">
        <f t="shared" si="0"/>
        <v>0</v>
      </c>
      <c r="H36" s="61">
        <f t="shared" si="1"/>
        <v>0</v>
      </c>
      <c r="I36" s="62">
        <f t="shared" si="2"/>
        <v>0</v>
      </c>
      <c r="J36" s="1"/>
    </row>
    <row r="37" spans="1:10" s="2" customFormat="1" ht="81.95" customHeight="1" x14ac:dyDescent="0.25">
      <c r="A37" s="77"/>
      <c r="B37" s="76">
        <v>23</v>
      </c>
      <c r="C37" s="58" t="s">
        <v>33</v>
      </c>
      <c r="D37" s="59" t="s">
        <v>78</v>
      </c>
      <c r="E37" s="60">
        <v>1</v>
      </c>
      <c r="F37" s="61"/>
      <c r="G37" s="61">
        <f t="shared" si="0"/>
        <v>0</v>
      </c>
      <c r="H37" s="61">
        <f t="shared" si="1"/>
        <v>0</v>
      </c>
      <c r="I37" s="62">
        <f t="shared" si="2"/>
        <v>0</v>
      </c>
      <c r="J37" s="1"/>
    </row>
    <row r="38" spans="1:10" s="2" customFormat="1" ht="198" x14ac:dyDescent="0.25">
      <c r="A38" s="77"/>
      <c r="B38" s="76">
        <v>24</v>
      </c>
      <c r="C38" s="58" t="s">
        <v>34</v>
      </c>
      <c r="D38" s="59" t="s">
        <v>79</v>
      </c>
      <c r="E38" s="60">
        <v>1</v>
      </c>
      <c r="F38" s="61"/>
      <c r="G38" s="61">
        <f t="shared" si="0"/>
        <v>0</v>
      </c>
      <c r="H38" s="61">
        <f t="shared" si="1"/>
        <v>0</v>
      </c>
      <c r="I38" s="62">
        <f t="shared" si="2"/>
        <v>0</v>
      </c>
      <c r="J38" s="1"/>
    </row>
    <row r="39" spans="1:10" s="2" customFormat="1" ht="149.25" customHeight="1" x14ac:dyDescent="0.25">
      <c r="A39" s="77"/>
      <c r="B39" s="76">
        <v>25</v>
      </c>
      <c r="C39" s="58" t="s">
        <v>35</v>
      </c>
      <c r="D39" s="59" t="s">
        <v>80</v>
      </c>
      <c r="E39" s="60">
        <v>1</v>
      </c>
      <c r="F39" s="61"/>
      <c r="G39" s="61">
        <f t="shared" si="0"/>
        <v>0</v>
      </c>
      <c r="H39" s="61">
        <f t="shared" si="1"/>
        <v>0</v>
      </c>
      <c r="I39" s="62">
        <f t="shared" si="2"/>
        <v>0</v>
      </c>
      <c r="J39" s="1"/>
    </row>
    <row r="40" spans="1:10" s="2" customFormat="1" ht="123.6" customHeight="1" thickBot="1" x14ac:dyDescent="0.3">
      <c r="A40" s="77"/>
      <c r="B40" s="85">
        <v>26</v>
      </c>
      <c r="C40" s="64" t="s">
        <v>36</v>
      </c>
      <c r="D40" s="65" t="s">
        <v>38</v>
      </c>
      <c r="E40" s="66">
        <v>1</v>
      </c>
      <c r="F40" s="67"/>
      <c r="G40" s="67">
        <f t="shared" si="0"/>
        <v>0</v>
      </c>
      <c r="H40" s="61">
        <f t="shared" si="1"/>
        <v>0</v>
      </c>
      <c r="I40" s="62">
        <f t="shared" si="2"/>
        <v>0</v>
      </c>
      <c r="J40" s="1"/>
    </row>
    <row r="41" spans="1:10" ht="45.75" customHeight="1" thickBot="1" x14ac:dyDescent="0.3">
      <c r="A41" s="89" t="s">
        <v>54</v>
      </c>
      <c r="B41" s="90"/>
      <c r="C41" s="90"/>
      <c r="D41" s="90"/>
      <c r="E41" s="91"/>
      <c r="F41" s="86" t="s">
        <v>83</v>
      </c>
      <c r="G41" s="87"/>
      <c r="H41" s="87"/>
      <c r="I41" s="88"/>
      <c r="J41" s="50"/>
    </row>
    <row r="42" spans="1:10" s="19" customFormat="1" ht="18.75" x14ac:dyDescent="0.25">
      <c r="B42" s="49"/>
      <c r="C42" s="49"/>
      <c r="D42" s="49"/>
      <c r="E42" s="49"/>
      <c r="F42" s="49"/>
      <c r="G42" s="49"/>
      <c r="H42" s="18"/>
      <c r="I42" s="18"/>
      <c r="J42" s="49"/>
    </row>
    <row r="43" spans="1:10" s="24" customFormat="1" ht="18.75" x14ac:dyDescent="0.25">
      <c r="A43" s="20"/>
      <c r="B43" s="20"/>
      <c r="C43" s="47"/>
      <c r="D43" s="21"/>
      <c r="E43" s="22"/>
      <c r="F43" s="23"/>
      <c r="G43" s="23"/>
      <c r="H43" s="23"/>
      <c r="I43" s="23"/>
      <c r="J43"/>
    </row>
    <row r="44" spans="1:10" s="28" customFormat="1" ht="24" customHeight="1" x14ac:dyDescent="0.25">
      <c r="A44" s="25" t="s">
        <v>41</v>
      </c>
      <c r="B44" s="26"/>
      <c r="C44" s="26"/>
      <c r="D44" s="27" t="s">
        <v>42</v>
      </c>
      <c r="E44" s="27"/>
      <c r="F44" s="27"/>
      <c r="G44" s="27"/>
      <c r="H44" s="27"/>
      <c r="I44" s="27"/>
      <c r="J44"/>
    </row>
    <row r="45" spans="1:10" s="28" customFormat="1" ht="18.75" x14ac:dyDescent="0.25">
      <c r="A45" s="29"/>
      <c r="B45" s="29"/>
      <c r="C45" s="53"/>
      <c r="D45" s="30"/>
      <c r="E45" s="31"/>
      <c r="F45" s="30"/>
      <c r="G45" s="30"/>
      <c r="H45" s="30"/>
      <c r="I45" s="30"/>
      <c r="J45"/>
    </row>
    <row r="46" spans="1:10" s="28" customFormat="1" ht="18.75" x14ac:dyDescent="0.25">
      <c r="A46" s="32" t="s">
        <v>43</v>
      </c>
      <c r="B46" s="32"/>
      <c r="C46" s="32"/>
      <c r="D46" s="32"/>
      <c r="E46" s="32"/>
      <c r="F46" s="32"/>
      <c r="G46" s="32"/>
      <c r="H46" s="32"/>
      <c r="I46" s="32"/>
      <c r="J46"/>
    </row>
    <row r="47" spans="1:10" s="28" customFormat="1" ht="18.75" customHeight="1" x14ac:dyDescent="0.25">
      <c r="A47" s="33" t="s">
        <v>44</v>
      </c>
      <c r="B47" s="33"/>
      <c r="C47" s="33"/>
      <c r="D47" s="33"/>
      <c r="E47" s="33"/>
      <c r="F47" s="33"/>
      <c r="G47" s="33"/>
      <c r="H47" s="33"/>
      <c r="I47" s="33"/>
      <c r="J47"/>
    </row>
    <row r="48" spans="1:10" s="28" customFormat="1" ht="18.75" x14ac:dyDescent="0.25">
      <c r="A48" s="33" t="s">
        <v>45</v>
      </c>
      <c r="B48" s="33"/>
      <c r="C48" s="33"/>
      <c r="D48" s="33"/>
      <c r="E48" s="33"/>
      <c r="F48" s="33"/>
      <c r="G48" s="33"/>
      <c r="H48" s="33"/>
      <c r="I48" s="33"/>
      <c r="J48"/>
    </row>
    <row r="49" spans="1:12" s="28" customFormat="1" ht="18.75" x14ac:dyDescent="0.25">
      <c r="A49" s="33" t="s">
        <v>46</v>
      </c>
      <c r="B49" s="33"/>
      <c r="C49" s="33"/>
      <c r="D49" s="33"/>
      <c r="E49" s="33"/>
      <c r="F49" s="33"/>
      <c r="G49" s="33"/>
      <c r="H49" s="33"/>
      <c r="I49" s="33"/>
      <c r="J49"/>
    </row>
    <row r="50" spans="1:12" s="28" customFormat="1" ht="18.75" x14ac:dyDescent="0.25">
      <c r="A50" s="34"/>
      <c r="B50" s="30"/>
      <c r="C50" s="53"/>
      <c r="D50" s="29"/>
      <c r="E50" s="35"/>
      <c r="F50" s="29"/>
      <c r="G50" s="29"/>
      <c r="H50" s="29"/>
      <c r="I50" s="29"/>
      <c r="J50"/>
    </row>
    <row r="51" spans="1:12" s="28" customFormat="1" ht="18.75" x14ac:dyDescent="0.25">
      <c r="A51" s="36"/>
      <c r="B51" s="36"/>
      <c r="C51" s="48" t="s">
        <v>47</v>
      </c>
      <c r="D51" s="37" t="s">
        <v>48</v>
      </c>
      <c r="E51" s="38" t="s">
        <v>49</v>
      </c>
      <c r="F51" s="38"/>
      <c r="G51" s="38"/>
      <c r="H51" s="38"/>
      <c r="I51" s="38"/>
      <c r="J51"/>
      <c r="K51" s="39"/>
      <c r="L51" s="40"/>
    </row>
    <row r="52" spans="1:12" s="28" customFormat="1" ht="18.75" x14ac:dyDescent="0.25">
      <c r="A52" s="41" t="s">
        <v>50</v>
      </c>
      <c r="B52" s="30"/>
      <c r="C52" s="36">
        <v>0</v>
      </c>
      <c r="D52" s="36"/>
      <c r="E52" s="36"/>
      <c r="F52" s="36"/>
      <c r="G52" s="42" t="s">
        <v>51</v>
      </c>
      <c r="H52" s="43">
        <f>+I15</f>
        <v>0</v>
      </c>
      <c r="I52" s="43"/>
      <c r="J52"/>
      <c r="K52" s="44"/>
    </row>
    <row r="53" spans="1:12" s="28" customFormat="1" ht="18.75" x14ac:dyDescent="0.25">
      <c r="A53" s="45"/>
      <c r="B53" s="30"/>
      <c r="C53" s="54"/>
      <c r="D53" s="30"/>
      <c r="E53" s="31"/>
      <c r="F53" s="30"/>
      <c r="G53" s="30"/>
      <c r="H53" s="30"/>
      <c r="I53" s="30"/>
      <c r="J53"/>
      <c r="K53" s="44"/>
    </row>
    <row r="54" spans="1:12" s="28" customFormat="1" ht="18.75" x14ac:dyDescent="0.3">
      <c r="A54" s="46" t="s">
        <v>52</v>
      </c>
      <c r="B54" s="46"/>
      <c r="C54" s="46"/>
      <c r="D54" s="46"/>
      <c r="E54" s="46"/>
      <c r="F54" s="46"/>
      <c r="G54" s="46"/>
      <c r="H54" s="46"/>
      <c r="I54" s="46"/>
      <c r="J54"/>
      <c r="K54" s="44"/>
    </row>
    <row r="55" spans="1:12" ht="18.75" x14ac:dyDescent="0.25">
      <c r="A55" s="51" t="s">
        <v>55</v>
      </c>
      <c r="B55" s="51"/>
      <c r="C55" s="51"/>
      <c r="D55" s="51"/>
      <c r="E55" s="51"/>
      <c r="F55" s="51"/>
      <c r="G55" s="51"/>
      <c r="H55" s="51"/>
      <c r="I55" s="51"/>
    </row>
    <row r="56" spans="1:12" ht="18.75" x14ac:dyDescent="0.25">
      <c r="A56" s="29"/>
      <c r="B56" s="29"/>
      <c r="C56" s="53"/>
      <c r="D56" s="29"/>
      <c r="E56" s="35"/>
      <c r="F56" s="29"/>
      <c r="G56" s="29"/>
      <c r="H56" s="29"/>
      <c r="I56" s="29"/>
    </row>
  </sheetData>
  <mergeCells count="25">
    <mergeCell ref="H52:I52"/>
    <mergeCell ref="A54:I54"/>
    <mergeCell ref="A55:I55"/>
    <mergeCell ref="A41:E41"/>
    <mergeCell ref="F41:I41"/>
    <mergeCell ref="A15:A40"/>
    <mergeCell ref="D43:G43"/>
    <mergeCell ref="H43:I43"/>
    <mergeCell ref="A44:C44"/>
    <mergeCell ref="D44:I44"/>
    <mergeCell ref="A46:I46"/>
    <mergeCell ref="A47:I47"/>
    <mergeCell ref="A48:I48"/>
    <mergeCell ref="A49:I49"/>
    <mergeCell ref="A51:B51"/>
    <mergeCell ref="E51:I51"/>
    <mergeCell ref="C52:F52"/>
    <mergeCell ref="B42:J42"/>
    <mergeCell ref="B12:C12"/>
    <mergeCell ref="I7:J7"/>
    <mergeCell ref="B8:J8"/>
    <mergeCell ref="D9:H9"/>
    <mergeCell ref="B10:H10"/>
    <mergeCell ref="B11:C11"/>
    <mergeCell ref="D11:H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Mecánica Industrial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Josías Fernández Gómez</dc:creator>
  <cp:lastModifiedBy>Orquídea Almonte Lora</cp:lastModifiedBy>
  <dcterms:created xsi:type="dcterms:W3CDTF">2026-08-26T15:42:18Z</dcterms:created>
  <dcterms:modified xsi:type="dcterms:W3CDTF">2026-08-27T18:42:16Z</dcterms:modified>
</cp:coreProperties>
</file>