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luis.calderon\Desktop\ADN-CCC-LPN-2026-0009-PARQUE DE IMPRESORA\"/>
    </mc:Choice>
  </mc:AlternateContent>
  <xr:revisionPtr revIDLastSave="0" documentId="13_ncr:1_{CEF02659-9178-4D50-A329-349C9C8C51F8}" xr6:coauthVersionLast="47" xr6:coauthVersionMax="47" xr10:uidLastSave="{00000000-0000-0000-0000-000000000000}"/>
  <bookViews>
    <workbookView xWindow="-120" yWindow="-120" windowWidth="29040" windowHeight="15840" firstSheet="2" activeTab="2" xr2:uid="{72E9D683-5E3D-4977-800B-2783250221A2}"/>
  </bookViews>
  <sheets>
    <sheet name="Matriz" sheetId="1" state="hidden" r:id="rId1"/>
    <sheet name="Direcciones" sheetId="6" state="hidden" r:id="rId2"/>
    <sheet name="Resumen Direcciones" sheetId="9" r:id="rId3"/>
    <sheet name="Sedes fuera" sheetId="7" state="hidden" r:id="rId4"/>
    <sheet name="Relacion de impresion antigua" sheetId="8" state="hidden" r:id="rId5"/>
    <sheet name="Grafico" sheetId="3" state="hidden" r:id="rId6"/>
    <sheet name=" Grafico(2)" sheetId="4" state="hidden" r:id="rId7"/>
    <sheet name="Datos transformados" sheetId="5" state="hidden" r:id="rId8"/>
  </sheets>
  <definedNames>
    <definedName name="_xlnm._FilterDatabase" localSheetId="1" hidden="1">Direcciones!$B$5:$J$104</definedName>
    <definedName name="_xlnm._FilterDatabase" localSheetId="0" hidden="1">Matriz!$A$6:$R$519</definedName>
    <definedName name="_xlnm._FilterDatabase" localSheetId="4" hidden="1">'Relacion de impresion antigua'!$B$4:$I$82</definedName>
  </definedNames>
  <calcPr calcId="181029"/>
  <pivotCaches>
    <pivotCache cacheId="0" r:id="rId9"/>
    <pivotCache cacheId="1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9" l="1"/>
  <c r="N14" i="9"/>
  <c r="I14" i="9" a="1"/>
  <c r="I14" i="9" s="1"/>
  <c r="H14" i="9"/>
  <c r="F14" i="9"/>
  <c r="E14" i="9"/>
  <c r="C14" i="9" a="1"/>
  <c r="C14" i="9" s="1"/>
  <c r="D14" i="9" s="1"/>
  <c r="N13" i="9"/>
  <c r="G13" i="9"/>
  <c r="F13" i="9"/>
  <c r="E13" i="9"/>
  <c r="B13" i="9"/>
  <c r="K14" i="9" l="1"/>
  <c r="L14" i="9"/>
  <c r="C26" i="9" a="1"/>
  <c r="C26" i="9" s="1"/>
  <c r="D26" i="9" s="1"/>
  <c r="C18" i="9" a="1"/>
  <c r="C18" i="9" s="1"/>
  <c r="D18" i="9" s="1"/>
  <c r="C10" i="9" a="1"/>
  <c r="C10" i="9" s="1"/>
  <c r="D10" i="9" s="1"/>
  <c r="E5" i="9"/>
  <c r="E6" i="9"/>
  <c r="E7" i="9"/>
  <c r="E8" i="9"/>
  <c r="E9" i="9"/>
  <c r="E10" i="9"/>
  <c r="E11" i="9"/>
  <c r="E12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N30" i="9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N12" i="9"/>
  <c r="N11" i="9"/>
  <c r="N10" i="9"/>
  <c r="N9" i="9"/>
  <c r="N8" i="9"/>
  <c r="N7" i="9"/>
  <c r="N6" i="9"/>
  <c r="N5" i="9"/>
  <c r="N31" i="9" s="1"/>
  <c r="E32" i="9" s="1"/>
  <c r="B48" i="9"/>
  <c r="A48" i="9"/>
  <c r="B47" i="9"/>
  <c r="A47" i="9"/>
  <c r="B46" i="9"/>
  <c r="A46" i="9"/>
  <c r="B45" i="9"/>
  <c r="A45" i="9"/>
  <c r="M31" i="9"/>
  <c r="G30" i="9"/>
  <c r="H30" i="9" s="1"/>
  <c r="F30" i="9"/>
  <c r="B30" i="9"/>
  <c r="G29" i="9"/>
  <c r="H29" i="9" s="1"/>
  <c r="F29" i="9"/>
  <c r="B29" i="9"/>
  <c r="G28" i="9"/>
  <c r="H28" i="9" s="1"/>
  <c r="F28" i="9"/>
  <c r="B28" i="9"/>
  <c r="G27" i="9"/>
  <c r="H27" i="9" s="1"/>
  <c r="F27" i="9"/>
  <c r="B27" i="9"/>
  <c r="G26" i="9"/>
  <c r="H26" i="9" s="1"/>
  <c r="F26" i="9"/>
  <c r="B26" i="9"/>
  <c r="G25" i="9"/>
  <c r="H25" i="9" s="1"/>
  <c r="F25" i="9"/>
  <c r="B25" i="9"/>
  <c r="G24" i="9"/>
  <c r="H24" i="9" s="1"/>
  <c r="F24" i="9"/>
  <c r="B24" i="9"/>
  <c r="G23" i="9"/>
  <c r="H23" i="9" s="1"/>
  <c r="F23" i="9"/>
  <c r="B23" i="9"/>
  <c r="G22" i="9"/>
  <c r="H22" i="9" s="1"/>
  <c r="F22" i="9"/>
  <c r="B22" i="9"/>
  <c r="G21" i="9"/>
  <c r="H21" i="9" s="1"/>
  <c r="F21" i="9"/>
  <c r="B21" i="9"/>
  <c r="G20" i="9"/>
  <c r="H20" i="9" s="1"/>
  <c r="F20" i="9"/>
  <c r="B20" i="9"/>
  <c r="G19" i="9"/>
  <c r="H19" i="9" s="1"/>
  <c r="F19" i="9"/>
  <c r="B19" i="9"/>
  <c r="G18" i="9"/>
  <c r="H18" i="9" s="1"/>
  <c r="F18" i="9"/>
  <c r="B18" i="9"/>
  <c r="G17" i="9"/>
  <c r="H17" i="9" s="1"/>
  <c r="F17" i="9"/>
  <c r="B17" i="9"/>
  <c r="G16" i="9"/>
  <c r="H16" i="9" s="1"/>
  <c r="F16" i="9"/>
  <c r="B16" i="9"/>
  <c r="G15" i="9"/>
  <c r="H15" i="9" s="1"/>
  <c r="F15" i="9"/>
  <c r="B15" i="9"/>
  <c r="H13" i="9"/>
  <c r="G12" i="9"/>
  <c r="H12" i="9" s="1"/>
  <c r="F12" i="9"/>
  <c r="B12" i="9"/>
  <c r="G11" i="9"/>
  <c r="H11" i="9" s="1"/>
  <c r="F11" i="9"/>
  <c r="B11" i="9"/>
  <c r="G10" i="9"/>
  <c r="H10" i="9" s="1"/>
  <c r="F10" i="9"/>
  <c r="B10" i="9"/>
  <c r="G9" i="9"/>
  <c r="H9" i="9" s="1"/>
  <c r="F9" i="9"/>
  <c r="B9" i="9"/>
  <c r="G8" i="9"/>
  <c r="H8" i="9" s="1"/>
  <c r="F8" i="9"/>
  <c r="B8" i="9"/>
  <c r="G7" i="9"/>
  <c r="H7" i="9" s="1"/>
  <c r="F7" i="9"/>
  <c r="B7" i="9"/>
  <c r="G6" i="9"/>
  <c r="H6" i="9" s="1"/>
  <c r="F6" i="9"/>
  <c r="B6" i="9"/>
  <c r="H5" i="9"/>
  <c r="F5" i="9"/>
  <c r="F31" i="9" s="1"/>
  <c r="B5" i="9"/>
  <c r="J106" i="6"/>
  <c r="H102" i="6"/>
  <c r="H106" i="6" s="1"/>
  <c r="G102" i="6"/>
  <c r="F102" i="6"/>
  <c r="F84" i="8"/>
  <c r="G84" i="8"/>
  <c r="I84" i="8"/>
  <c r="C4" i="1"/>
  <c r="G31" i="9" l="1"/>
  <c r="H31" i="9" s="1"/>
  <c r="I5" i="9" a="1"/>
  <c r="I5" i="9" s="1"/>
  <c r="I6" i="9" a="1"/>
  <c r="I6" i="9" s="1"/>
  <c r="I7" i="9" a="1"/>
  <c r="I7" i="9" s="1"/>
  <c r="I8" i="9" a="1"/>
  <c r="I8" i="9" s="1"/>
  <c r="I9" i="9" a="1"/>
  <c r="I9" i="9" s="1"/>
  <c r="I10" i="9" a="1"/>
  <c r="I10" i="9" s="1"/>
  <c r="I11" i="9" a="1"/>
  <c r="I11" i="9" s="1"/>
  <c r="I12" i="9" a="1"/>
  <c r="I12" i="9" s="1"/>
  <c r="I13" i="9" a="1"/>
  <c r="I13" i="9" s="1"/>
  <c r="I15" i="9" a="1"/>
  <c r="I15" i="9" s="1"/>
  <c r="I16" i="9" a="1"/>
  <c r="I16" i="9" s="1"/>
  <c r="I17" i="9" a="1"/>
  <c r="I17" i="9" s="1"/>
  <c r="I18" i="9" a="1"/>
  <c r="I18" i="9" s="1"/>
  <c r="I19" i="9" a="1"/>
  <c r="I19" i="9" s="1"/>
  <c r="I20" i="9" a="1"/>
  <c r="I20" i="9" s="1"/>
  <c r="I21" i="9" a="1"/>
  <c r="I21" i="9" s="1"/>
  <c r="I22" i="9" a="1"/>
  <c r="I22" i="9" s="1"/>
  <c r="I23" i="9" a="1"/>
  <c r="I23" i="9" s="1"/>
  <c r="I24" i="9" a="1"/>
  <c r="I24" i="9" s="1"/>
  <c r="I25" i="9" a="1"/>
  <c r="I25" i="9" s="1"/>
  <c r="I26" i="9" a="1"/>
  <c r="I26" i="9" s="1"/>
  <c r="I27" i="9" a="1"/>
  <c r="I27" i="9" s="1"/>
  <c r="I28" i="9" a="1"/>
  <c r="I28" i="9" s="1"/>
  <c r="I29" i="9" a="1"/>
  <c r="I29" i="9" s="1"/>
  <c r="I30" i="9" a="1"/>
  <c r="I30" i="9" s="1"/>
  <c r="C30" i="9" a="1"/>
  <c r="C30" i="9" s="1"/>
  <c r="C29" i="9" a="1"/>
  <c r="C29" i="9" s="1"/>
  <c r="C28" i="9" a="1"/>
  <c r="C28" i="9" s="1"/>
  <c r="C27" i="9" a="1"/>
  <c r="C27" i="9" s="1"/>
  <c r="C25" i="9" a="1"/>
  <c r="C25" i="9" s="1"/>
  <c r="C24" i="9" a="1"/>
  <c r="C24" i="9" s="1"/>
  <c r="C23" i="9" a="1"/>
  <c r="C23" i="9" s="1"/>
  <c r="C22" i="9" a="1"/>
  <c r="C22" i="9" s="1"/>
  <c r="C21" i="9" a="1"/>
  <c r="C21" i="9" s="1"/>
  <c r="C20" i="9" a="1"/>
  <c r="C20" i="9" s="1"/>
  <c r="C19" i="9" a="1"/>
  <c r="C19" i="9" s="1"/>
  <c r="C17" i="9" a="1"/>
  <c r="C17" i="9" s="1"/>
  <c r="C16" i="9" a="1"/>
  <c r="C16" i="9" s="1"/>
  <c r="C15" i="9" a="1"/>
  <c r="C15" i="9" s="1"/>
  <c r="C13" i="9" a="1"/>
  <c r="C13" i="9" s="1"/>
  <c r="C12" i="9" a="1"/>
  <c r="C12" i="9" s="1"/>
  <c r="C11" i="9" a="1"/>
  <c r="C11" i="9" s="1"/>
  <c r="C9" i="9" a="1"/>
  <c r="C9" i="9" s="1"/>
  <c r="C8" i="9" a="1"/>
  <c r="C8" i="9" s="1"/>
  <c r="C7" i="9" a="1"/>
  <c r="C7" i="9" s="1"/>
  <c r="C6" i="9" a="1"/>
  <c r="C6" i="9" s="1"/>
  <c r="C5" i="9" a="1"/>
  <c r="C5" i="9" s="1"/>
  <c r="E31" i="9"/>
  <c r="L26" i="9" l="1"/>
  <c r="K26" i="9"/>
  <c r="L18" i="9"/>
  <c r="K18" i="9"/>
  <c r="L10" i="9"/>
  <c r="K10" i="9"/>
  <c r="K5" i="9"/>
  <c r="L5" i="9"/>
  <c r="K6" i="9"/>
  <c r="L6" i="9"/>
  <c r="K7" i="9"/>
  <c r="L7" i="9"/>
  <c r="K8" i="9"/>
  <c r="L8" i="9"/>
  <c r="K9" i="9"/>
  <c r="L9" i="9"/>
  <c r="K11" i="9"/>
  <c r="L11" i="9"/>
  <c r="K12" i="9"/>
  <c r="L12" i="9"/>
  <c r="K13" i="9"/>
  <c r="L13" i="9"/>
  <c r="K15" i="9"/>
  <c r="L15" i="9"/>
  <c r="K16" i="9"/>
  <c r="L16" i="9"/>
  <c r="K17" i="9"/>
  <c r="L17" i="9"/>
  <c r="K19" i="9"/>
  <c r="L19" i="9"/>
  <c r="K20" i="9"/>
  <c r="L20" i="9"/>
  <c r="K21" i="9"/>
  <c r="L21" i="9"/>
  <c r="K22" i="9"/>
  <c r="L22" i="9"/>
  <c r="K23" i="9"/>
  <c r="L23" i="9"/>
  <c r="K24" i="9"/>
  <c r="L24" i="9"/>
  <c r="K25" i="9"/>
  <c r="L25" i="9"/>
  <c r="K27" i="9"/>
  <c r="L27" i="9"/>
  <c r="K28" i="9"/>
  <c r="L28" i="9"/>
  <c r="K29" i="9"/>
  <c r="L29" i="9"/>
  <c r="K30" i="9"/>
  <c r="L30" i="9"/>
  <c r="C48" i="9" l="1"/>
  <c r="D6" i="9"/>
  <c r="D7" i="9"/>
  <c r="D8" i="9"/>
  <c r="D9" i="9"/>
  <c r="D11" i="9"/>
  <c r="D12" i="9"/>
  <c r="D13" i="9"/>
  <c r="D15" i="9"/>
  <c r="D16" i="9"/>
  <c r="D17" i="9"/>
  <c r="D19" i="9"/>
  <c r="D20" i="9"/>
  <c r="D21" i="9"/>
  <c r="D22" i="9"/>
  <c r="D23" i="9"/>
  <c r="D24" i="9"/>
  <c r="D25" i="9"/>
  <c r="D27" i="9"/>
  <c r="D28" i="9"/>
  <c r="D29" i="9"/>
  <c r="D30" i="9"/>
  <c r="C45" i="9"/>
  <c r="C31" i="9" l="1"/>
  <c r="G32" i="9" s="1"/>
  <c r="H32" i="9" s="1"/>
  <c r="D5" i="9"/>
  <c r="D31" i="9" s="1"/>
  <c r="C49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Jvasquez</author>
  </authors>
  <commentList>
    <comment ref="C32" authorId="0" shapeId="0" xr:uid="{C138FCC0-8A06-490F-81AB-A558F649C55F}">
      <text>
        <r>
          <rPr>
            <b/>
            <sz val="9"/>
            <color indexed="81"/>
            <rFont val="Tahoma"/>
            <charset val="1"/>
          </rPr>
          <t>Porcentaje del volumen mensual total (352,750 pág.) que se imprime a color.
Base original: 10% → 32 impresoras. 
Cambia este valor para redistribuir todo automáticamente.</t>
        </r>
      </text>
    </comment>
    <comment ref="E32" authorId="0" shapeId="0" xr:uid="{D193F952-AD2F-4D05-8338-D7313698B782}">
      <text>
        <r>
          <rPr>
            <b/>
            <sz val="9"/>
            <color indexed="81"/>
            <rFont val="Tahoma"/>
            <charset val="1"/>
          </rPr>
          <t>Impresoras a color objetivo = base original (32) × (% actual ÷ 10% base original).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<sst xmlns="http://schemas.openxmlformats.org/spreadsheetml/2006/main" count="14642" uniqueCount="1560">
  <si>
    <t xml:space="preserve"> Matriz parque de impresoras del ADN</t>
  </si>
  <si>
    <t>item</t>
  </si>
  <si>
    <t>codigo de inventario</t>
  </si>
  <si>
    <t>Descripcion del Equipo</t>
  </si>
  <si>
    <t>Marca</t>
  </si>
  <si>
    <t>Modelo</t>
  </si>
  <si>
    <t>conexión</t>
  </si>
  <si>
    <t>Tipo</t>
  </si>
  <si>
    <t>Mecanismo de impresión</t>
  </si>
  <si>
    <t>color de impresión</t>
  </si>
  <si>
    <t>Localidad</t>
  </si>
  <si>
    <t>Direccion</t>
  </si>
  <si>
    <t>Departamento</t>
  </si>
  <si>
    <t>Nombre de usuario</t>
  </si>
  <si>
    <t>Piso</t>
  </si>
  <si>
    <t>Estado</t>
  </si>
  <si>
    <t>Condicion</t>
  </si>
  <si>
    <t>Propietario</t>
  </si>
  <si>
    <t>Observacion</t>
  </si>
  <si>
    <t>ADN1411618063</t>
  </si>
  <si>
    <t>IMPRESORA  LASER JET MFP M22 FDW</t>
  </si>
  <si>
    <t>HP</t>
  </si>
  <si>
    <t>M227FDW</t>
  </si>
  <si>
    <t>RED</t>
  </si>
  <si>
    <t>Impresora</t>
  </si>
  <si>
    <t>Laser</t>
  </si>
  <si>
    <t>Blanco y negro</t>
  </si>
  <si>
    <t>Palacio Municipal</t>
  </si>
  <si>
    <t>Despacho del Alcalde (sa)</t>
  </si>
  <si>
    <t>ROSA CAROLINA MEJIA GOMEZ</t>
  </si>
  <si>
    <t>4to</t>
  </si>
  <si>
    <t>en uso</t>
  </si>
  <si>
    <t>ADN</t>
  </si>
  <si>
    <t>ADN1496515339</t>
  </si>
  <si>
    <t>IMPRESORA HP DESINGNJET T120-24 NEGRA BASE MOVIBLE DE PLANOS (PLOTER)</t>
  </si>
  <si>
    <t>T120</t>
  </si>
  <si>
    <t>Secretaría General</t>
  </si>
  <si>
    <t>Transito y movilidad Urbana</t>
  </si>
  <si>
    <t>Dario dominguez</t>
  </si>
  <si>
    <t>ADN141166567</t>
  </si>
  <si>
    <t>IMPRESORA LASER, MARCA HP, MOD. P1005,</t>
  </si>
  <si>
    <t>P1005</t>
  </si>
  <si>
    <t>Dirección  de Recaudación</t>
  </si>
  <si>
    <t>YOLANDA BERTILIA DE LA ROSA FERNANDEZ</t>
  </si>
  <si>
    <t>1er</t>
  </si>
  <si>
    <t>no encontrada</t>
  </si>
  <si>
    <t>ADN149466</t>
  </si>
  <si>
    <t>IMPRESORA LASER, A COLOR, EPSON, STUDIO T22, NEGRO</t>
  </si>
  <si>
    <t>EPSON</t>
  </si>
  <si>
    <t>STUDIO T22</t>
  </si>
  <si>
    <t>Control de Bienes</t>
  </si>
  <si>
    <t>Josefa Guerrero</t>
  </si>
  <si>
    <t>sin uso</t>
  </si>
  <si>
    <t>Desacargada</t>
  </si>
  <si>
    <t>estan descargadas a control de bienes</t>
  </si>
  <si>
    <t>ADN1414929</t>
  </si>
  <si>
    <t>IMPRESORA HP LASERJET MOD.506DN, CREMA (BID)</t>
  </si>
  <si>
    <t>LASERJET MOD.506DN</t>
  </si>
  <si>
    <t>Planificacion y desarrolllo institucional</t>
  </si>
  <si>
    <t>alexia denisse infante</t>
  </si>
  <si>
    <t>5to</t>
  </si>
  <si>
    <t>ADN031074277</t>
  </si>
  <si>
    <t>IMPRESORA MULTIFUNCION, LEXMARK, MODELO X-83, COLOR CREMA</t>
  </si>
  <si>
    <t>LEXMARK</t>
  </si>
  <si>
    <t>X-83</t>
  </si>
  <si>
    <t>ADN0311585</t>
  </si>
  <si>
    <t>IMPRESORA,MARCA ZEBRA,PARA CODIGO DE BARRA</t>
  </si>
  <si>
    <t>ZEBRA</t>
  </si>
  <si>
    <t>ZD410</t>
  </si>
  <si>
    <t>ADN0311586</t>
  </si>
  <si>
    <t>ADN0311587</t>
  </si>
  <si>
    <t>ADN03116848</t>
  </si>
  <si>
    <t>IMPRESORA MULTIFUNCIONAL HP, DESTJET 1515 AIO.BLANCA</t>
  </si>
  <si>
    <t>1515 AIO</t>
  </si>
  <si>
    <t>ADN031172501</t>
  </si>
  <si>
    <t>IMPRESORA DE INYECCION, HP, MODELO 920C, COLOR CREMA</t>
  </si>
  <si>
    <t>920C</t>
  </si>
  <si>
    <t>ADN0312865</t>
  </si>
  <si>
    <t>IMPRESORA HP MOD-1000, COLOR CREMA</t>
  </si>
  <si>
    <t>ADN032609081</t>
  </si>
  <si>
    <t>IMPRESORA MULTIFUNCION, HP, MOD. CM-232NF, COLOR BLANCO</t>
  </si>
  <si>
    <t>CM232NF</t>
  </si>
  <si>
    <t>ADN039983</t>
  </si>
  <si>
    <t>IMPRESORA,MULTIFUNCIONAL,MARCA LEXMARK,MOD GENESIS S815</t>
  </si>
  <si>
    <t>GENESIS S815</t>
  </si>
  <si>
    <t>ADN1410741</t>
  </si>
  <si>
    <t>IMPRESORA HP,MOD-LASER JETS P1005, GRIS</t>
  </si>
  <si>
    <t>ADN1410788</t>
  </si>
  <si>
    <t>IMPRESORA,MARCA HP,MOD OFICCE JET,COLOR NEGRO</t>
  </si>
  <si>
    <t>NO DEFINIDO</t>
  </si>
  <si>
    <t>ADN1410976</t>
  </si>
  <si>
    <t>IMPRESORA,MARCA CANNON,MOD LBP3200,BLANCO</t>
  </si>
  <si>
    <t>CANON</t>
  </si>
  <si>
    <t>LBP3200</t>
  </si>
  <si>
    <t>ADN1410978</t>
  </si>
  <si>
    <t>IMPRESORA,MARCA LEXMARK,MOD E120,COLOR NEGRO</t>
  </si>
  <si>
    <t>E-120</t>
  </si>
  <si>
    <t>ADN1411047</t>
  </si>
  <si>
    <t>IMPRESORA DESK JET,MARCA HP,MOD D3747</t>
  </si>
  <si>
    <t>D3747</t>
  </si>
  <si>
    <t>ADN1411048</t>
  </si>
  <si>
    <t>IMPRESORA DESK JET,MOD D1560,MARCA HP</t>
  </si>
  <si>
    <t>D1560</t>
  </si>
  <si>
    <t>ADN1411061</t>
  </si>
  <si>
    <t>IMPRESORA,MARCA HP,MOD P1005,COLOR CREMA</t>
  </si>
  <si>
    <t>Externo</t>
  </si>
  <si>
    <t>Cementerio Cristo Rey</t>
  </si>
  <si>
    <t>JOSE POLANCO</t>
  </si>
  <si>
    <t>ADN141161028</t>
  </si>
  <si>
    <t>IMPRESORA LASER, HP, MODELO 1320, CREMA</t>
  </si>
  <si>
    <t>ADN141161351</t>
  </si>
  <si>
    <t>IMPRESORA LASER, HP, MODELO 1015, GRIS</t>
  </si>
  <si>
    <t>ADN141161365</t>
  </si>
  <si>
    <t>IMPRESORA  MATRICIAL EPSON COLOR GRIS</t>
  </si>
  <si>
    <t>FX890</t>
  </si>
  <si>
    <t>USB</t>
  </si>
  <si>
    <t>Matricial</t>
  </si>
  <si>
    <t>Dirección de Tesorería</t>
  </si>
  <si>
    <t>Jose antonio Henrique Risk</t>
  </si>
  <si>
    <t>ADN141161458</t>
  </si>
  <si>
    <t>IMPRESORA LASER, HP, MODELO 1015, COLOR GRIS</t>
  </si>
  <si>
    <t>ADN141161505</t>
  </si>
  <si>
    <t>IMPRESORA  LASER, MARCA LEXMARK, GRIS</t>
  </si>
  <si>
    <t>ADN141161517</t>
  </si>
  <si>
    <t>IMPRESORA HP, MOD. 1660, NEGRO</t>
  </si>
  <si>
    <t>ADN141161591</t>
  </si>
  <si>
    <t>IMPRESORA LASER, LEXMARK, MODELO E230, NEGRO</t>
  </si>
  <si>
    <t>E230</t>
  </si>
  <si>
    <t>ADN141161603</t>
  </si>
  <si>
    <t>IMPRESORA LASER, LEXMARK, MODELO E340, NEGRO</t>
  </si>
  <si>
    <t>E-340</t>
  </si>
  <si>
    <t>ADN1411616215</t>
  </si>
  <si>
    <t>IMPRESORA HP MOD.M277DW COL.BLANCO</t>
  </si>
  <si>
    <t>M277DW</t>
  </si>
  <si>
    <t>Dirección de Servicio Social</t>
  </si>
  <si>
    <t>DIGNA REYNOSO</t>
  </si>
  <si>
    <t>ADN1411616242</t>
  </si>
  <si>
    <t>IMPRESORA HP LASERJET P1102W  COL.NEGRO</t>
  </si>
  <si>
    <t xml:space="preserve"> LASERJET P1102W</t>
  </si>
  <si>
    <t>Dirección de Defensoría y Uso de Espacios Públicos</t>
  </si>
  <si>
    <t>ADRIAN RAFAEL JIMENEZ GARRIDO</t>
  </si>
  <si>
    <t>ADN141161680</t>
  </si>
  <si>
    <t>IMPRESORA LASER, HP, MODELO 1100, CREMA</t>
  </si>
  <si>
    <t>ADN141161791</t>
  </si>
  <si>
    <t>IMPRESORA LASER, HP, MODELO 1020, COLOR GRIS</t>
  </si>
  <si>
    <t>Dirección  Jurídica</t>
  </si>
  <si>
    <t>RICARDO AYANES  PEREZ NUÑEZ</t>
  </si>
  <si>
    <t>ADN1411617985</t>
  </si>
  <si>
    <t>IMPRESORA LASER JET PRO MFP M 227 BLANCO</t>
  </si>
  <si>
    <t>ADN1411617986</t>
  </si>
  <si>
    <t>IMPRESORA LASER JET PRO M227 BLANCO</t>
  </si>
  <si>
    <t>ADN1411617987</t>
  </si>
  <si>
    <t>ADN1411617989</t>
  </si>
  <si>
    <t>ADN1411618066</t>
  </si>
  <si>
    <t>IMPRESORA HP. ACOLOR LARJET M180W BLANC.</t>
  </si>
  <si>
    <t>180NW</t>
  </si>
  <si>
    <t>Aseo urbano y equipos</t>
  </si>
  <si>
    <t>Gaspar Polanco</t>
  </si>
  <si>
    <t>ADN1411618068</t>
  </si>
  <si>
    <t>IMPRESORA HP LASERJET BLANA A COLOR 180NW</t>
  </si>
  <si>
    <t>LASERJET 180NW</t>
  </si>
  <si>
    <t>ADN1411618072</t>
  </si>
  <si>
    <t>IMPRESORA LASER JET MFP227FDW BLANCA</t>
  </si>
  <si>
    <t>ADN1411618074</t>
  </si>
  <si>
    <t>IMPRESORA  HP LASER JET BLANCA</t>
  </si>
  <si>
    <t>Dirección de Mantenimiento y Obras Comunitarias</t>
  </si>
  <si>
    <t>Johan Alexander Santiago Suazo</t>
  </si>
  <si>
    <t>ADN141161836</t>
  </si>
  <si>
    <t>IMPRESORA, HP, MODELO 1020, CREMA</t>
  </si>
  <si>
    <t>ADN141161896</t>
  </si>
  <si>
    <t xml:space="preserve">IMPRESORA LASER, HP, MODELO 1020, CREMA  </t>
  </si>
  <si>
    <t>ADN141162031</t>
  </si>
  <si>
    <t>IMPRESORA LASER, LEXMARK, MODELO E340, COLOR NEGRO</t>
  </si>
  <si>
    <t>ADN141162060</t>
  </si>
  <si>
    <t>IMPRESORA LASER, LEXMARK, NEGRO, MODELO E340</t>
  </si>
  <si>
    <t>ADN141162061</t>
  </si>
  <si>
    <t>IMPRESORA LASER, HP, MOD. 1020, COLOR CREMA</t>
  </si>
  <si>
    <t>ADN141162090</t>
  </si>
  <si>
    <t>ADN141162153</t>
  </si>
  <si>
    <t>IMPRESORA, MARCA HP, MODELO 1020, COLOR CREMA</t>
  </si>
  <si>
    <t>ADN141162227</t>
  </si>
  <si>
    <t>IMPRESORA LASER, HP MOD. 5610, OFICCE JET ALL-IN-ONE CREMA</t>
  </si>
  <si>
    <t>ADN141162299</t>
  </si>
  <si>
    <t>IMPRESORA LASER, HP, MODELO 9800, COLOR NEGRO</t>
  </si>
  <si>
    <t>ADN141162396</t>
  </si>
  <si>
    <t>IMPRESORA LASER, HP, MODELO PRO400M401N, COLOR CREMA</t>
  </si>
  <si>
    <t>PRO400M</t>
  </si>
  <si>
    <t>ADN141162756</t>
  </si>
  <si>
    <t>IMPRESORA LASER, HP 6940, COLOR GRIS</t>
  </si>
  <si>
    <t>Dirección  de Planificación y Desarrollo Institucional</t>
  </si>
  <si>
    <t>MERLY MARGARITA  GRACIANO CABRAL</t>
  </si>
  <si>
    <t>ADN141162774</t>
  </si>
  <si>
    <t>IMPRESORA LASER, HP, MODELO 1020, CREMA</t>
  </si>
  <si>
    <t>Dirección  de Patrimonio Cultural y Centro Histórico</t>
  </si>
  <si>
    <t>ADN141162800</t>
  </si>
  <si>
    <t>IMPRESORA LASER, LEXMARK, NEGRO, MODELO E240</t>
  </si>
  <si>
    <t>E240</t>
  </si>
  <si>
    <t>ADN141162920</t>
  </si>
  <si>
    <t>IMPRESORA LASER, HP, MODELO 1160, COLOR CREMA</t>
  </si>
  <si>
    <t>ADN141163148</t>
  </si>
  <si>
    <t>IMPRESORA LASER,HP, MODELO 1160, COLOR CREMA</t>
  </si>
  <si>
    <t>ADN141163172</t>
  </si>
  <si>
    <t>IMPRESORA LASER, HP, MODELO 1150, CREMA</t>
  </si>
  <si>
    <t>ADN141163232</t>
  </si>
  <si>
    <t>IMPRESORA LASER, HP, MODELO 2420, COLOR CREMA</t>
  </si>
  <si>
    <t>ADN141163244</t>
  </si>
  <si>
    <t>IMPRESORA LASER, HP, MODELO 4050, CREMA</t>
  </si>
  <si>
    <t>ADN14116362</t>
  </si>
  <si>
    <t>IMPRESORA LASER, MODELO 1160, COLOR CREMA</t>
  </si>
  <si>
    <t>ADN141163785</t>
  </si>
  <si>
    <t xml:space="preserve">IMPRESORA LASER, MARCA HP, MODELO 2015P, GRIS  </t>
  </si>
  <si>
    <t>P2015</t>
  </si>
  <si>
    <t>ADN141163996</t>
  </si>
  <si>
    <t>IMPRESORA LASER, MARCA HP, MODELO 1020, COLOR CREMA</t>
  </si>
  <si>
    <t>Lissette rosa</t>
  </si>
  <si>
    <t>ADN141164054</t>
  </si>
  <si>
    <t>Dirección de Desarrollo Comunitario</t>
  </si>
  <si>
    <t>Claudia Sarante</t>
  </si>
  <si>
    <t>ADN141164447</t>
  </si>
  <si>
    <t>IMPRESORA LASER JET, HP, MODELO 1020, COLOR CREMA</t>
  </si>
  <si>
    <t>ADN141164718</t>
  </si>
  <si>
    <t xml:space="preserve">IMPRESORA LASER, HP, MOD. 1160, COLOR CREMA  </t>
  </si>
  <si>
    <t>ADN141164814</t>
  </si>
  <si>
    <t>IMPRESORA LASER JET, MARCA HP, MODELO 1160, CREMA</t>
  </si>
  <si>
    <t>ADN141164823</t>
  </si>
  <si>
    <t>IMPRESORA LASER, HP, MOD. 1300, CREMA</t>
  </si>
  <si>
    <t>ADN141165414</t>
  </si>
  <si>
    <t xml:space="preserve">IMPRESORA LASER, HP 1020, COLOR GRIS, MODELO ITE-5320 </t>
  </si>
  <si>
    <t>ADN141165420</t>
  </si>
  <si>
    <t>Funeraria de los Girasoles</t>
  </si>
  <si>
    <t>HARON FABIAN MERCEDES</t>
  </si>
  <si>
    <t>ADN141165545</t>
  </si>
  <si>
    <t>IMPRESORA LASER JET, MARCA HP, MODELO 1020, COLOR BLANCO/NEGRO</t>
  </si>
  <si>
    <t>Funeraria de Cristo Rey</t>
  </si>
  <si>
    <t>JOSE DOMINGO TORRES DURAN</t>
  </si>
  <si>
    <t>ADN141165647</t>
  </si>
  <si>
    <t>IMPRESORA LASER, MARCA LEXMARK, MODELO E-340, COLOR NEGRO</t>
  </si>
  <si>
    <t>ADN141165699</t>
  </si>
  <si>
    <t>IMPRESORA LASER, LEXMARK, MOD. E340, NEGRO</t>
  </si>
  <si>
    <t>ADN141165869</t>
  </si>
  <si>
    <t>ADN141165890</t>
  </si>
  <si>
    <t>ADN141165911</t>
  </si>
  <si>
    <t>IMPRESORA LASER, HP, MODELO 1020, GRIS</t>
  </si>
  <si>
    <t>ADN141166001</t>
  </si>
  <si>
    <t>ADN141166042</t>
  </si>
  <si>
    <t>ADN141166105</t>
  </si>
  <si>
    <t>IMPRESORA LASER,HP, MOD 1020, COLOR GRIS</t>
  </si>
  <si>
    <t>ADN141166164</t>
  </si>
  <si>
    <t>IMPRESORA LASER , HP, MOD 359257A, COLOR CREMA</t>
  </si>
  <si>
    <t>359257A</t>
  </si>
  <si>
    <t>ADN141166395</t>
  </si>
  <si>
    <t>IMPRESORA, LASER, LEXMARK, MOD. E-120, CREMA</t>
  </si>
  <si>
    <t>ADN141166708</t>
  </si>
  <si>
    <t>IMPRESORA LASER, LEXMARK, MOD. E120, NEGRA</t>
  </si>
  <si>
    <t>ADN141167228</t>
  </si>
  <si>
    <t>IMPRESORA, LASER JET, HP, MOD. 1320TN, CREMA</t>
  </si>
  <si>
    <t>ADN141167525</t>
  </si>
  <si>
    <t>IMPRESORA LASER, MARCA HP, MOD. 1015,CREMA Y GRIS</t>
  </si>
  <si>
    <t>ADN141167731</t>
  </si>
  <si>
    <t>ADN141167749</t>
  </si>
  <si>
    <t>IMPRESORA LASER, MOD. 1160, COLOR CREMA</t>
  </si>
  <si>
    <t>ADN141167804</t>
  </si>
  <si>
    <t>IMPRESORA LASER JET, HP, MOD. P1505, CREMA</t>
  </si>
  <si>
    <t>P1505</t>
  </si>
  <si>
    <t>ADN141167848</t>
  </si>
  <si>
    <t>IMPRESORA LASER, HP, MOD. P1005, COLOR GRIS</t>
  </si>
  <si>
    <t>ADN141167862</t>
  </si>
  <si>
    <t>IMPRESORA LASER, MARCA HP, MOD. 1160, CREMA</t>
  </si>
  <si>
    <t>ADN141167965</t>
  </si>
  <si>
    <t>IMPRESORA LASER, MARCA HP, MOD.1020,  GRIS</t>
  </si>
  <si>
    <t>ADN141167966</t>
  </si>
  <si>
    <t>IMPRESORA LASER, LEXMARK, MOD. E-120, CREMA</t>
  </si>
  <si>
    <t>ADN141167973</t>
  </si>
  <si>
    <t>IMPRESORA LASER, MARCA HP, MOD. P1005, GRIS</t>
  </si>
  <si>
    <t>ADN141167977</t>
  </si>
  <si>
    <t>ADN141167982</t>
  </si>
  <si>
    <t>IMPRESORA LASER, MARCA LEXMARK, E120, NEGRO</t>
  </si>
  <si>
    <t>ADN141168066</t>
  </si>
  <si>
    <t>IMPRESORA LASER, LEXMARK, E120, COLOR GRIS</t>
  </si>
  <si>
    <t>ADN141168069</t>
  </si>
  <si>
    <t>IMPRESORA LASER, MARCA HP, MOD. P2015, CREMA</t>
  </si>
  <si>
    <t>ADN141168071</t>
  </si>
  <si>
    <t>ADN141168136</t>
  </si>
  <si>
    <t>IMPRESORA LASER, MARCA HP, MOD. P2015,  CREMA Y NEGRO</t>
  </si>
  <si>
    <t>ADN141168146</t>
  </si>
  <si>
    <t>IMPRESORA LASER, MARCA HP, MOD. CP1515, NEGRO Y GRIS</t>
  </si>
  <si>
    <t>ADN141168489</t>
  </si>
  <si>
    <t>IMPRESORA LASER, MARCA LEXMARK, E-120, NEGRA</t>
  </si>
  <si>
    <t>ADN141168560</t>
  </si>
  <si>
    <t>ADN141168608</t>
  </si>
  <si>
    <t>ADN141168629</t>
  </si>
  <si>
    <t>IMPRESORA LASER, HP, 1020, COLOR CREMA</t>
  </si>
  <si>
    <t>ADN141168638</t>
  </si>
  <si>
    <t>IMPRESORA LASER, HP, MOD. CP1515N, GRIS</t>
  </si>
  <si>
    <t>ADN141168724</t>
  </si>
  <si>
    <t>IMPRESORA LASER, LEXMARK, MOD. 2320, CREMA</t>
  </si>
  <si>
    <t>Dirección de Gestión Ambiental</t>
  </si>
  <si>
    <t>ADN141168916</t>
  </si>
  <si>
    <t>IMPRESORA, EPSON MOD. B391E, NEGRO</t>
  </si>
  <si>
    <t>B391E</t>
  </si>
  <si>
    <t>ADN141169114</t>
  </si>
  <si>
    <t>IMPRESORA LASER, HP, P2015, COLOR BLANCO</t>
  </si>
  <si>
    <t>ADN141169115</t>
  </si>
  <si>
    <t>ADN141169143</t>
  </si>
  <si>
    <t>IMPRESORA , LASER JET MOD. P2035 MARCA HP, COLOR GRIS</t>
  </si>
  <si>
    <t>P2035</t>
  </si>
  <si>
    <t>ADN141169146</t>
  </si>
  <si>
    <t>IMPRESORA LASER, HP, P2035, COLOR GRIS</t>
  </si>
  <si>
    <t>ADN141169149</t>
  </si>
  <si>
    <t>ADN141169150</t>
  </si>
  <si>
    <t>IMPRESORA LASER , MARCA HP, SERIE CNB9B10254, MOD. P2035, COLOR BLANCO</t>
  </si>
  <si>
    <t>ADN141169153</t>
  </si>
  <si>
    <t>IMPRESORA LASER, HP, MOD. P2035, COLOR GRIS</t>
  </si>
  <si>
    <t>ADN141169171</t>
  </si>
  <si>
    <t xml:space="preserve">IMPRESORA LASER, HP,CP1215, COLOR BLANCO </t>
  </si>
  <si>
    <t>CP1215</t>
  </si>
  <si>
    <t>ADN141169199</t>
  </si>
  <si>
    <t>IMPRESORA LASER, MARCA HP, MOD. CP1215, GRIS</t>
  </si>
  <si>
    <t>ADN141169200</t>
  </si>
  <si>
    <t>ADN141169607</t>
  </si>
  <si>
    <t>IMPRESORA MULTIFUNCION, HP, MOD. P4015N, COLOR GRIS</t>
  </si>
  <si>
    <t>P4015N</t>
  </si>
  <si>
    <t>ADN14116966</t>
  </si>
  <si>
    <t>IMPRESORA  LASER, MARCA HP, MODELO 1015, COLOR GRIS</t>
  </si>
  <si>
    <t>ADN141171064</t>
  </si>
  <si>
    <t>IMPRESORA  DE INYECCION, HP, MODELO D2360, GRIS</t>
  </si>
  <si>
    <t>ADN141171229</t>
  </si>
  <si>
    <t>IMPRESORA DE INYECCION, MARCA HP, MODELO 3920, COLOR GRIS Y CREMA</t>
  </si>
  <si>
    <t>ADN141171313</t>
  </si>
  <si>
    <t>IMPRESORA DE INYECCION, HP, MODELO 3940, CREMA</t>
  </si>
  <si>
    <t>ADN141171325</t>
  </si>
  <si>
    <t>IMPRESORA DE INYECCION, HP, MODELO VCVRA-0502, CREMA</t>
  </si>
  <si>
    <t>VCVRA-0502</t>
  </si>
  <si>
    <t>ADN141171363</t>
  </si>
  <si>
    <t>IMPRESORA DE INYECCION, CANON, MOD. PIXMA MP130, CREMA</t>
  </si>
  <si>
    <t>MP130</t>
  </si>
  <si>
    <t>ADN141171703</t>
  </si>
  <si>
    <t>IMPRESORA DE INYECCION  MODELO D2460, COLOR NEGRO</t>
  </si>
  <si>
    <t>D2460</t>
  </si>
  <si>
    <t>ADN141172000</t>
  </si>
  <si>
    <t>IMPRESORA DE INYECCION, LEXMARK, COLOR GRIS</t>
  </si>
  <si>
    <t>ADN141172668</t>
  </si>
  <si>
    <t>IMPRESORA DE INYECCION, HP, MODELO 656C, COLOR CREMA</t>
  </si>
  <si>
    <t>656C</t>
  </si>
  <si>
    <t>ADN141172755</t>
  </si>
  <si>
    <t>IMPRESORA DE INYECCION</t>
  </si>
  <si>
    <t>ADN141172824</t>
  </si>
  <si>
    <t xml:space="preserve">IMPRESORA DE INYECCION LASER, HP, MODELO 3745, COLOR AZUL   </t>
  </si>
  <si>
    <t>ADN141172907</t>
  </si>
  <si>
    <t xml:space="preserve">IMPRESORA LASER, HP, MODELO 1160, CREMA </t>
  </si>
  <si>
    <t>ADN141173103</t>
  </si>
  <si>
    <t>IMPRESORA, MARCA HP, MODELO 5956A, GRIS</t>
  </si>
  <si>
    <t>6956A</t>
  </si>
  <si>
    <t>ADN141173186</t>
  </si>
  <si>
    <t>IMPRESORA DE INYECCION, LEXMARK, CREMA, MODELO 001</t>
  </si>
  <si>
    <t>ADN141173203</t>
  </si>
  <si>
    <t>IMPRESORA DE INYECCION, HP, MODELO 990C, COLOR CREMA</t>
  </si>
  <si>
    <t>990C</t>
  </si>
  <si>
    <t>ADN141173615</t>
  </si>
  <si>
    <t>IMPRESORA DE INYECCION, MARCA HP, MOD. C9016A, CREMA</t>
  </si>
  <si>
    <t>C9016A</t>
  </si>
  <si>
    <t>ADN141173842</t>
  </si>
  <si>
    <t>IMPRESORA, HP, MODELO 1360, COLOR CREMA</t>
  </si>
  <si>
    <t>ADN141173909</t>
  </si>
  <si>
    <t>IMPRESORA DE INYECCION, MARCA HP, MODELO 9300, GRIS</t>
  </si>
  <si>
    <t>ADN141173910</t>
  </si>
  <si>
    <t>IMPRESORA DE INYECCION, HP, MODELO D1360, COLOR CREMA</t>
  </si>
  <si>
    <t>D1360</t>
  </si>
  <si>
    <t>ADN141173985</t>
  </si>
  <si>
    <t>IMPRESORA DE INYECCION MARCA HP, MOD. LASERJET 1320N, CREMA</t>
  </si>
  <si>
    <t xml:space="preserve"> LASERJET 1320N</t>
  </si>
  <si>
    <t>ADN141174261</t>
  </si>
  <si>
    <t>IMPRESORA DE INYECCION, HP, MODELO 3845, COLOR CREMA</t>
  </si>
  <si>
    <t xml:space="preserve">Estacion de Transferencia </t>
  </si>
  <si>
    <t>ADN141174280</t>
  </si>
  <si>
    <t>IMPRESORA LASER, HP, MODELO 1022N, COLOR CREMA</t>
  </si>
  <si>
    <t>1022N</t>
  </si>
  <si>
    <t>ADN141174281</t>
  </si>
  <si>
    <t>IMPRESORA DE INYECCION, HP, MODELO 3747, COLOR CREMA</t>
  </si>
  <si>
    <t>ADN141174642</t>
  </si>
  <si>
    <t>IMPRESORA DESKJET, MARCA HP, MOD. 4615</t>
  </si>
  <si>
    <t>ADN141174656</t>
  </si>
  <si>
    <t>IMPRESORA DE INYECCION, DESKJET, HP, MODELO D1360, COLOR BLANCO Y GRIS</t>
  </si>
  <si>
    <t>ADN141174684</t>
  </si>
  <si>
    <t>IMPRESORA DE INYECCION, HP, MOD. 3745, CREMA</t>
  </si>
  <si>
    <t>ADN141175098</t>
  </si>
  <si>
    <t>IMPRESORA, HP, MOD. PH02E, GRIS</t>
  </si>
  <si>
    <t xml:space="preserve">Dirección  de Infraestructura Urbana </t>
  </si>
  <si>
    <t>SIXTO MANUEL BREA RICOURT</t>
  </si>
  <si>
    <t>ADN141176254</t>
  </si>
  <si>
    <t>IMPRESORA LASER LEXMARK, MOD. E120, GRIS</t>
  </si>
  <si>
    <t>ADN14117630</t>
  </si>
  <si>
    <t>IMPRESORA DE INYECCION, HP, MODELO D1320, CREMA</t>
  </si>
  <si>
    <t>ADN14117640</t>
  </si>
  <si>
    <t>IMPRESORA DE INYECCION, HP, MODELO D1360, GRIS</t>
  </si>
  <si>
    <t>Dirección  de Planeamiento Urbano</t>
  </si>
  <si>
    <t>ADN141176456</t>
  </si>
  <si>
    <t>IMPRESORA DE INYECCION, HP, MOD. 920C, CREMA</t>
  </si>
  <si>
    <t>ADN141176680</t>
  </si>
  <si>
    <t>IMPRESORA DE INYECCION, HP, 3650, AZUL Y GRIS</t>
  </si>
  <si>
    <t>ADN14117714</t>
  </si>
  <si>
    <t>IMPRESORA DE INYECCION, LEXMARK, MODELO E120, GRIS</t>
  </si>
  <si>
    <t>ADN141177825</t>
  </si>
  <si>
    <t>IMPRESORA DE INYECCION, HP, MOD. 6940, COLOR GRIS</t>
  </si>
  <si>
    <t>ADN141177895</t>
  </si>
  <si>
    <t>IMPRESORA DE INYECCION, HP, MOD. D1360, GRIS</t>
  </si>
  <si>
    <t>ADN141178854</t>
  </si>
  <si>
    <t>IMPRESORA DE INYECCION, HP, D2360, GRIS Y BLANCO</t>
  </si>
  <si>
    <t>Operativa</t>
  </si>
  <si>
    <t>YANEIRY A. DEL ORBE PEÑA</t>
  </si>
  <si>
    <t>ADN1411816208</t>
  </si>
  <si>
    <t>IMPRESORA ZEBRA MOD.ZD410 COL.GRIS</t>
  </si>
  <si>
    <t>Registro civil</t>
  </si>
  <si>
    <t>LIDIA VIRGINIA AYBAR ALBA</t>
  </si>
  <si>
    <t>ADN1411816216</t>
  </si>
  <si>
    <t>IMPRESORA MATRICIAL, EPSON, LX-350, NEGRA</t>
  </si>
  <si>
    <t>LX-350</t>
  </si>
  <si>
    <t>ADN1411816217</t>
  </si>
  <si>
    <t>Termica</t>
  </si>
  <si>
    <t>ADN1411816219</t>
  </si>
  <si>
    <t>ADN1411816221</t>
  </si>
  <si>
    <t>ADN1411816224</t>
  </si>
  <si>
    <t>Dirección  de Registro Civil</t>
  </si>
  <si>
    <t>ADN141183074</t>
  </si>
  <si>
    <t>IMPRESORA  MATRICIAL, EPSON, MODELO DFX 9000, GRIS</t>
  </si>
  <si>
    <t>DFX-9000</t>
  </si>
  <si>
    <t>ADN141183903</t>
  </si>
  <si>
    <t>IMPRESORA, MARCA EPSON, MODELO FX-890, GRIS</t>
  </si>
  <si>
    <t>FX-890</t>
  </si>
  <si>
    <t>ADN141183904</t>
  </si>
  <si>
    <t>ADN141183905</t>
  </si>
  <si>
    <t>IMPRESORA MATRICIAL, MARCA EPSON, MODELO FX-890, GRIS</t>
  </si>
  <si>
    <t>ADN141183914</t>
  </si>
  <si>
    <t>ROSA PASTORA MENDEZ MENDEZ</t>
  </si>
  <si>
    <t>ADN1411854</t>
  </si>
  <si>
    <t>IMPRESORA MULTIFUNCION,LEXMARK,MOD-X1185,GRIS</t>
  </si>
  <si>
    <t>X1185</t>
  </si>
  <si>
    <t>ADN141186532</t>
  </si>
  <si>
    <t>IMPRESORA MATRICIAL, EPSON, MOD. FX-890, CREMA</t>
  </si>
  <si>
    <t>ADN1411917</t>
  </si>
  <si>
    <t>IMPRESORA LEXMARK, MOD-E120, COLOR CREMA</t>
  </si>
  <si>
    <t>ADN1412065</t>
  </si>
  <si>
    <t>IMPRESORA HP,MOD-D2660,COLOR NEGRO</t>
  </si>
  <si>
    <t>D2660</t>
  </si>
  <si>
    <t>ADN1412067</t>
  </si>
  <si>
    <t>IMPRESORA HP,DESKJET,NEGRO</t>
  </si>
  <si>
    <t>ADN1496518128</t>
  </si>
  <si>
    <t xml:space="preserve">IMPRESORA  TERMICA BEMATECH GRIS </t>
  </si>
  <si>
    <t>BEMATECH</t>
  </si>
  <si>
    <t>ADN149609</t>
  </si>
  <si>
    <t>IMPRESORA ( PUNTOS DE VENTA),  EPSON, M188D, GRIS</t>
  </si>
  <si>
    <t>M188D</t>
  </si>
  <si>
    <t>ADN1412094</t>
  </si>
  <si>
    <t>IMPRESORA  SAMSUNG,MOD-SRP270A,CREMA</t>
  </si>
  <si>
    <t>SAMSUNG</t>
  </si>
  <si>
    <t>SRP270A</t>
  </si>
  <si>
    <t>ADN1412325</t>
  </si>
  <si>
    <t>IMPRESORA HP LASER JET P 2015,COLOR CREMA</t>
  </si>
  <si>
    <t>ADN1412358</t>
  </si>
  <si>
    <t>IMPRESORA CANNON MOD-BJC1000,CREMA</t>
  </si>
  <si>
    <t>BJC1000</t>
  </si>
  <si>
    <t>ADN1412368</t>
  </si>
  <si>
    <t>IMPRESORA  HP LASERJET P 1505</t>
  </si>
  <si>
    <t>LASERJET P 1505</t>
  </si>
  <si>
    <t>ADN1412453</t>
  </si>
  <si>
    <t>IMPRESORA HP LASER JET,P1005, CREMA</t>
  </si>
  <si>
    <t>ADN1412544</t>
  </si>
  <si>
    <t>IMPRESORA DE CHEQUES HEDMAN,GRIS</t>
  </si>
  <si>
    <t>HEDMAN</t>
  </si>
  <si>
    <t>ADN143027548</t>
  </si>
  <si>
    <t>IMPRESORA (PUNTO DE VENTA), MONARCH, PAXAB9416, NEGRO</t>
  </si>
  <si>
    <t>MONARCH</t>
  </si>
  <si>
    <t>PAXAB9416</t>
  </si>
  <si>
    <t>ADN1412894</t>
  </si>
  <si>
    <t>IMPRESORA HP, MOD-6500, BLANCO Y NEGRO</t>
  </si>
  <si>
    <t>ADN1412896</t>
  </si>
  <si>
    <t>IMPRESORA HP COLOR GRIS</t>
  </si>
  <si>
    <t>ADN1412904</t>
  </si>
  <si>
    <t>IMPRESORA HP MOD-DESKJET-845C, COLOR CREMA</t>
  </si>
  <si>
    <t>845C</t>
  </si>
  <si>
    <t>ADN1412912</t>
  </si>
  <si>
    <t>IMPRESORA EPSON, MOD. C471A</t>
  </si>
  <si>
    <t>C471A</t>
  </si>
  <si>
    <t>Funeraria de Gualey</t>
  </si>
  <si>
    <t>FRANCISCO SOSA SOLANO</t>
  </si>
  <si>
    <t>ADN1412999</t>
  </si>
  <si>
    <t>IMPRESORA MULTI HP, MOD-M1212,NEGRO,(GPRD-DPDI-ADM)</t>
  </si>
  <si>
    <t>M1212</t>
  </si>
  <si>
    <t>ADN1413006</t>
  </si>
  <si>
    <t>IMPRESORA HP, MOD-401, NEGRO(SEC. TECNICA-DESP)</t>
  </si>
  <si>
    <t>Secretaría Técnica</t>
  </si>
  <si>
    <t>PATRICIA TANIA MEJIA PAREDES DE RANNIK</t>
  </si>
  <si>
    <t>ADN1413135</t>
  </si>
  <si>
    <t>IMPRESORA HP, MOD-4625, COLOR NEGRO Y GRIS</t>
  </si>
  <si>
    <t>ADN1413136</t>
  </si>
  <si>
    <t>ADN1413235</t>
  </si>
  <si>
    <t>IMPRESORA DELL,MOD-B3460DN,(DPDI),NEGRO</t>
  </si>
  <si>
    <t>DELL</t>
  </si>
  <si>
    <t>B3460DN</t>
  </si>
  <si>
    <t>ADN1413236</t>
  </si>
  <si>
    <t>IMPRESORA DELL,MOD-B3460DN,(RR.HH),NEGRO</t>
  </si>
  <si>
    <t>ADN1413502</t>
  </si>
  <si>
    <t>IMPRESORA DELL, MOD. B3460DN LASER PRINTER, NEGRO</t>
  </si>
  <si>
    <t>ADN1413504</t>
  </si>
  <si>
    <t>IMPRESORA MULTIFUNCIONAL HP,MOD. M2727UF, CREMA</t>
  </si>
  <si>
    <t>M272NF</t>
  </si>
  <si>
    <t>ADN1413505</t>
  </si>
  <si>
    <t>ADN1413506</t>
  </si>
  <si>
    <t>IMPRESORA MULTIFUNCIONAL HP,MOD. M2727NF, CREMA</t>
  </si>
  <si>
    <t>ADN1413507</t>
  </si>
  <si>
    <t>ADN1413902</t>
  </si>
  <si>
    <t>IMPRESORA LEXMAR E-340, NEGRO Y PLATEADO</t>
  </si>
  <si>
    <t>ADN1414303</t>
  </si>
  <si>
    <t>IMPRESORA MULTIFUNCION HP LASERJET, MOD. M2727NF, CREMA</t>
  </si>
  <si>
    <t>LASERJET M2727NF</t>
  </si>
  <si>
    <t>ADN1414440</t>
  </si>
  <si>
    <t>ADN1414444</t>
  </si>
  <si>
    <t>ADN1414445</t>
  </si>
  <si>
    <t>ADN1414446</t>
  </si>
  <si>
    <t>TINTA</t>
  </si>
  <si>
    <t>a color</t>
  </si>
  <si>
    <t>ADN1414449</t>
  </si>
  <si>
    <t>ADN1414450</t>
  </si>
  <si>
    <t>ADN1414497</t>
  </si>
  <si>
    <t>IMPRESORA CANON PIXMA CREMA</t>
  </si>
  <si>
    <t>ADN1426012091</t>
  </si>
  <si>
    <t>IMPRESORA BIXOLOW,ERP275,COLOR GRIS</t>
  </si>
  <si>
    <t>BIXOLON</t>
  </si>
  <si>
    <t>ERP275</t>
  </si>
  <si>
    <t>ADN1426016985</t>
  </si>
  <si>
    <t>IMPRESORA HP MOD.DESKJET 4535 COL.NEGRO</t>
  </si>
  <si>
    <t>ADN1426016986</t>
  </si>
  <si>
    <t xml:space="preserve">Dirección  Policía Municipal </t>
  </si>
  <si>
    <t>MANUEL ANTONIO LACHAPELLE DE LOS SANTOS</t>
  </si>
  <si>
    <t>ADN1426016987</t>
  </si>
  <si>
    <t>ADN1426016988</t>
  </si>
  <si>
    <t>ADN1426016990</t>
  </si>
  <si>
    <t>IMPRESORA HP LASERT PRO MOD.M281FDW COL.BLANCO</t>
  </si>
  <si>
    <t>M281FDW</t>
  </si>
  <si>
    <t>Tecnología de la Información</t>
  </si>
  <si>
    <t>soporte tecnico</t>
  </si>
  <si>
    <t xml:space="preserve">Francisco Faña </t>
  </si>
  <si>
    <t>Dañada</t>
  </si>
  <si>
    <t>esta en el 3er piso</t>
  </si>
  <si>
    <t>ADN1426016991</t>
  </si>
  <si>
    <t>Dirección de Innovación y Proyectos Especiales</t>
  </si>
  <si>
    <t>MIGUEL ARTURO LOGROÑO MOREL</t>
  </si>
  <si>
    <t>ADN1426017003</t>
  </si>
  <si>
    <t>ADN1426017126</t>
  </si>
  <si>
    <t xml:space="preserve">Dirección de Tránsito y Movilidad Urbana </t>
  </si>
  <si>
    <t>Thomiris acosta</t>
  </si>
  <si>
    <t>ADN142601779</t>
  </si>
  <si>
    <t xml:space="preserve">IMPRESORA MULTIFUNCION, TOSHIBA, MODELO DP1510, COLOR GRIS </t>
  </si>
  <si>
    <t>TOSHIBA</t>
  </si>
  <si>
    <t>DP1510</t>
  </si>
  <si>
    <t>ADN1426017967</t>
  </si>
  <si>
    <t>IMPRESORA  MULTIFUNCIONAL HP MOD. PRO7740 BLANCA</t>
  </si>
  <si>
    <t>PRO7740</t>
  </si>
  <si>
    <t>ADN1426017968</t>
  </si>
  <si>
    <t>ADN142601940</t>
  </si>
  <si>
    <t>IMPRESORA MULTIFUNCION, MARCA HP, CREMA</t>
  </si>
  <si>
    <t>ADN142602596</t>
  </si>
  <si>
    <t>IMPRESORA MULTIFUNCION, TOSHIBA, GRIS, MODELO DP1620</t>
  </si>
  <si>
    <t>DP1620</t>
  </si>
  <si>
    <t>ADN142603987</t>
  </si>
  <si>
    <t xml:space="preserve">IMPRESORA MULTIFUNCION, CANON, MOD. FAX PHONE B95, CREMA, </t>
  </si>
  <si>
    <t>B95</t>
  </si>
  <si>
    <t>ADN142604445</t>
  </si>
  <si>
    <t xml:space="preserve">IMPRESORA MULTIFUNCIONAL, SHARP, MOD. UX-B700, CREMA </t>
  </si>
  <si>
    <t>SHARP</t>
  </si>
  <si>
    <t>UX-B700</t>
  </si>
  <si>
    <t>ADN142604691</t>
  </si>
  <si>
    <t>IMPRESORA MULTIFUNCION, HP, MOD. E4180, CREMA</t>
  </si>
  <si>
    <t>F4180</t>
  </si>
  <si>
    <t>ADN142604758</t>
  </si>
  <si>
    <t>ADN142605867</t>
  </si>
  <si>
    <t>IMPRESORA MULTIUSO, SHARP, UP-P115, CREMA</t>
  </si>
  <si>
    <t>P115</t>
  </si>
  <si>
    <t>ADN142606366</t>
  </si>
  <si>
    <t xml:space="preserve"> IMPRESORA FAX MULTIFUNCION, LEXMARK, MOD. X4270, CREMA</t>
  </si>
  <si>
    <t>X4270</t>
  </si>
  <si>
    <t>ADN142606945</t>
  </si>
  <si>
    <t>IMPRESORA MULTIFUNCION, HP, DESKJET F4180, NEGRO</t>
  </si>
  <si>
    <t>ADN142608322</t>
  </si>
  <si>
    <t>ADN142608323</t>
  </si>
  <si>
    <t>IMPRESORA MULTIFUNCION, HP, MOD. CM2320U, BLANCO</t>
  </si>
  <si>
    <t>ADN1430215192</t>
  </si>
  <si>
    <t>IMPRESORA PUNTO DE VENTAS  ZEBRA MOD.ZD410,GRIS</t>
  </si>
  <si>
    <t>ADN1412550</t>
  </si>
  <si>
    <t>IMPRESORA DE PUNTOS VERIFONE,900,COLOR NEGRO</t>
  </si>
  <si>
    <t>VERIFONE</t>
  </si>
  <si>
    <t>ADN144343</t>
  </si>
  <si>
    <t xml:space="preserve">IMPRESORA LASER, HP, MOD. 3920, COLOR CREMA     </t>
  </si>
  <si>
    <t>ADN14608</t>
  </si>
  <si>
    <t>IMPRESORA LASER, MARCA HP, MODELO 1015, COLOR GRIS</t>
  </si>
  <si>
    <t>ADN149354</t>
  </si>
  <si>
    <t>IMPRESORA , MARCA CANON, IP2700, COLOR NEGRO</t>
  </si>
  <si>
    <t>IP2700</t>
  </si>
  <si>
    <t>ADN149355</t>
  </si>
  <si>
    <t>IMPRESORA , LEXMARK MOD. E 340</t>
  </si>
  <si>
    <t>ADN149365</t>
  </si>
  <si>
    <t>IMPRESORA HP DEKJET, MOD.D1600, COLOR NEGRO</t>
  </si>
  <si>
    <t>D1600</t>
  </si>
  <si>
    <t>ADN149400</t>
  </si>
  <si>
    <t>IMPRESORA LASER, MARCA HP, 4500, COLOR NEGRO</t>
  </si>
  <si>
    <t>ADN149413</t>
  </si>
  <si>
    <t>IMPRESORA LASER, MARCA HP, MOD. P2035, GRIS</t>
  </si>
  <si>
    <t>ADN149465</t>
  </si>
  <si>
    <t>Dirección de Contraloría Municipal</t>
  </si>
  <si>
    <t>PLINIO DE JESUS HIDALGO BONILLA</t>
  </si>
  <si>
    <t>ADN1412089</t>
  </si>
  <si>
    <t>IMPRESORA ESTAR, MOD-SP700,NEGRO</t>
  </si>
  <si>
    <t>STAR</t>
  </si>
  <si>
    <t>SP700</t>
  </si>
  <si>
    <t>ADN149615</t>
  </si>
  <si>
    <t>IMPRESORA MULTINFUNCION, HP, MOD. 4015N, GRIS</t>
  </si>
  <si>
    <t>ADN1496514325</t>
  </si>
  <si>
    <t>IMPRESORA HP DESJET 5525, COLOR NEGRO</t>
  </si>
  <si>
    <t>ADN1496514363</t>
  </si>
  <si>
    <t>IMPRESORA DESKJET, MOD. 2515, NEGRA</t>
  </si>
  <si>
    <t>Observatorio Ciudadano</t>
  </si>
  <si>
    <t>MORAIMA REGLA DIAZ ARNAU DE MILAN</t>
  </si>
  <si>
    <t>ADN1496514479</t>
  </si>
  <si>
    <t>IMPRESORA EPSON FX890 COLOR GRIS</t>
  </si>
  <si>
    <t>ADN1496516126</t>
  </si>
  <si>
    <t>IMPRESORA MAR.BIXOLON MOD.SRP33011 COL.NEGRO</t>
  </si>
  <si>
    <t>SRP33011</t>
  </si>
  <si>
    <t>ADN1496515001</t>
  </si>
  <si>
    <t>IMPRESORA  ZEBRA, MOD. LP2824PLUS, CREMA</t>
  </si>
  <si>
    <t>LP2824PLUS</t>
  </si>
  <si>
    <t>ADN1496515326</t>
  </si>
  <si>
    <t>IMPRESORA ZEBRA MOD. ZD410, GRIS</t>
  </si>
  <si>
    <t>Maritza rosario</t>
  </si>
  <si>
    <t>ADN1496515328</t>
  </si>
  <si>
    <t>ADN1496516129</t>
  </si>
  <si>
    <t>ADN1496516127</t>
  </si>
  <si>
    <t>ADN1496516150</t>
  </si>
  <si>
    <t>IMPRESORA HP LASER JET MOD.M102W COL. BLANCO</t>
  </si>
  <si>
    <t>M102W</t>
  </si>
  <si>
    <t>Dirección de Servicios Públicos</t>
  </si>
  <si>
    <t>ROSENDO ARSENIO BORGES RODRIGUEZ</t>
  </si>
  <si>
    <t>No encontrada</t>
  </si>
  <si>
    <t>ADN1496516152</t>
  </si>
  <si>
    <t>ADN1496516153</t>
  </si>
  <si>
    <t>ADN1496516154</t>
  </si>
  <si>
    <t>ADN1496516202</t>
  </si>
  <si>
    <t>ADN1496516203</t>
  </si>
  <si>
    <t>ADN1496517972</t>
  </si>
  <si>
    <t xml:space="preserve">IMPRESORA EPSON L5190 COLOR NEGRO </t>
  </si>
  <si>
    <t>L5190</t>
  </si>
  <si>
    <t>ADN1496517973</t>
  </si>
  <si>
    <t>ANA VIRGINIA GONZALEZ SUAREZ</t>
  </si>
  <si>
    <t>ADN1496514628</t>
  </si>
  <si>
    <t>IMPRESORA MONARCH, MOD.MO9416TT2X4, NEGRA</t>
  </si>
  <si>
    <t>MO9416TTT2X</t>
  </si>
  <si>
    <t xml:space="preserve">Dirección  Financiera </t>
  </si>
  <si>
    <t>Contabilidad</t>
  </si>
  <si>
    <t>JOHANNA CESARINA PEREZ SEGURA</t>
  </si>
  <si>
    <t>ADN032602878</t>
  </si>
  <si>
    <t>IMPRESORA MULTIFUNCION ETIQUETADORA, MONARCH, NEGRA, MODELO M09416TT04</t>
  </si>
  <si>
    <t>M09416TT04</t>
  </si>
  <si>
    <t>ADN1412093</t>
  </si>
  <si>
    <t>IMPRESORA STAR COLOR CREMA</t>
  </si>
  <si>
    <t>ADN1496518129</t>
  </si>
  <si>
    <t xml:space="preserve">IMPRESORA TERMICA BEMATECH GRIS </t>
  </si>
  <si>
    <t>ADN149688</t>
  </si>
  <si>
    <t>IMPRESORA LASER, HP, MOD. CP-2025N, GRIS</t>
  </si>
  <si>
    <t>2025N</t>
  </si>
  <si>
    <t>ADN149690</t>
  </si>
  <si>
    <t>IMPRESORA LASER, HP, MOD. P2015N,  COLOR GRIS</t>
  </si>
  <si>
    <t>Jessica villamar</t>
  </si>
  <si>
    <t>ADN149964</t>
  </si>
  <si>
    <t>IMPRESORA LASER, MARCA EPSON, MOD. T22, NEGRO</t>
  </si>
  <si>
    <t>ADN2396514305</t>
  </si>
  <si>
    <t>IMPRESORA HP LASER JET,MOD-P1606DN,COLOR NEGRO</t>
  </si>
  <si>
    <t>P1606DN</t>
  </si>
  <si>
    <t>ADN2396514306</t>
  </si>
  <si>
    <t>Dirección de Gestión de Calidad</t>
  </si>
  <si>
    <t>JOSE MANUEL MATEO CONTRERAS</t>
  </si>
  <si>
    <t>ADN2396514360</t>
  </si>
  <si>
    <t>IMPRESORA LASER PRO, HP, MOD. P1606DN, NEGRO</t>
  </si>
  <si>
    <t>ADN1411616226</t>
  </si>
  <si>
    <t>IMPRESORA LASERJET  MOD.M521DN COL. BLANCO</t>
  </si>
  <si>
    <t xml:space="preserve"> LASERJETM521DN</t>
  </si>
  <si>
    <t>Concejo Municipal</t>
  </si>
  <si>
    <t>VICTOR EMILIO OGANDO</t>
  </si>
  <si>
    <t>3er</t>
  </si>
  <si>
    <t>ADN141168948</t>
  </si>
  <si>
    <t>IMPRESORA HP LASERJET , MOD. P1505, CREMA</t>
  </si>
  <si>
    <t>LASERJET P1505</t>
  </si>
  <si>
    <t>ADN149458</t>
  </si>
  <si>
    <t>IMPRESORA LASER, HP, P2035, COLOR CREMA</t>
  </si>
  <si>
    <t>Bloque PRM</t>
  </si>
  <si>
    <t>Judith Gomez</t>
  </si>
  <si>
    <t>ADN14116482</t>
  </si>
  <si>
    <t>IMPRESORA LASER, HP, MODELO 1020, GRIS Y CREMA</t>
  </si>
  <si>
    <t xml:space="preserve">Dirección de Gestión Humana </t>
  </si>
  <si>
    <t>JUANA EVANGELISTA HIDALGO REYES DE FELIZ</t>
  </si>
  <si>
    <t>ADN1426017969</t>
  </si>
  <si>
    <t>Comunicaciones</t>
  </si>
  <si>
    <t xml:space="preserve">Elizabeth Mateo </t>
  </si>
  <si>
    <t>ADN1411616227</t>
  </si>
  <si>
    <t>LASERJET M521DN</t>
  </si>
  <si>
    <t>ADN141164053</t>
  </si>
  <si>
    <t>IMPRESORA LASER, HP, MODELO 1020, COLOR CREMA</t>
  </si>
  <si>
    <t>Bloque PRD</t>
  </si>
  <si>
    <t>Maria acevedo</t>
  </si>
  <si>
    <t>ADN1426016992</t>
  </si>
  <si>
    <t>ADN141162228</t>
  </si>
  <si>
    <t>Betsaida cespedez</t>
  </si>
  <si>
    <t>ADN141167717</t>
  </si>
  <si>
    <t>IMPRESORA LASER, HP, MOD. 1020 , GRIS Y BLANCO</t>
  </si>
  <si>
    <t>control de bienes</t>
  </si>
  <si>
    <t>ADN1161798</t>
  </si>
  <si>
    <t>IMPRESORA LASER, HP, MODELO 25911A, COLOR GRIS</t>
  </si>
  <si>
    <t>25911A</t>
  </si>
  <si>
    <t>Vice-presidencia</t>
  </si>
  <si>
    <t>Jurenni Arias</t>
  </si>
  <si>
    <t>ADN0310449</t>
  </si>
  <si>
    <t>IMPRESORA, HP LASER JET, P-4015N, COLOR CREMA</t>
  </si>
  <si>
    <t>administrativa</t>
  </si>
  <si>
    <t>Archivo y Correspondencia</t>
  </si>
  <si>
    <t>Lenny Mariel Torres Lora</t>
  </si>
  <si>
    <t>ADN1496518130</t>
  </si>
  <si>
    <t>ADN039242</t>
  </si>
  <si>
    <t>IMPRESORA MULTIFUNCION, HP, MOD. M1536DNF, COLOR GRIS</t>
  </si>
  <si>
    <t>M1536DNF</t>
  </si>
  <si>
    <t>ADN1411025</t>
  </si>
  <si>
    <t>IMPRESORA LASER JET,MARCA HP,COLOR CREMA</t>
  </si>
  <si>
    <t>Madelaisa Berroa</t>
  </si>
  <si>
    <t>ADN141161186</t>
  </si>
  <si>
    <t>IMPRESORA LASER, MARCA HP, MODELO 1160, COLOR BLANCO</t>
  </si>
  <si>
    <t>AMIN ANIBAL ABEL SANTOS</t>
  </si>
  <si>
    <t>ADN1411616214</t>
  </si>
  <si>
    <t>ADN1411616228</t>
  </si>
  <si>
    <t>IMPRESORA HP LASERJET MOD.M277DW COL.BLANCO</t>
  </si>
  <si>
    <t>LASERJET MOD.M277DW</t>
  </si>
  <si>
    <t>ADN1411616229</t>
  </si>
  <si>
    <t>IMPRESORA HP LASER PRO MOD.M127NF COL.NEGRO</t>
  </si>
  <si>
    <t>M127NF</t>
  </si>
  <si>
    <t>JEANNETTE TERESA D ANTONIO DEL ORBE</t>
  </si>
  <si>
    <t>ADN1411617988</t>
  </si>
  <si>
    <t>ADN1411617997</t>
  </si>
  <si>
    <t>IMPRESORA LASERJET PRO M203</t>
  </si>
  <si>
    <t xml:space="preserve"> LASERJET PRO M203</t>
  </si>
  <si>
    <t>ADN1411617998</t>
  </si>
  <si>
    <t>LASERJET PRO M203</t>
  </si>
  <si>
    <t>ADN1411618065</t>
  </si>
  <si>
    <t>IMPRESORA  HP LASERJET M2277 BLANCA</t>
  </si>
  <si>
    <t>LASERJET M2277</t>
  </si>
  <si>
    <t>ADN1411618067</t>
  </si>
  <si>
    <t xml:space="preserve">IMPRESORA HP LASER JET 180NW BLANCA </t>
  </si>
  <si>
    <t>ADN1411618071</t>
  </si>
  <si>
    <t>IMPRESORA LASER JET MFPM227FDW BLANCA</t>
  </si>
  <si>
    <t>ADN1411618073</t>
  </si>
  <si>
    <t>ADN1411618075</t>
  </si>
  <si>
    <t>ADN1411618121</t>
  </si>
  <si>
    <t xml:space="preserve">IMPRESORA COLOR LASER JET BLANCA M180NW </t>
  </si>
  <si>
    <t>Vice-Alcaldía</t>
  </si>
  <si>
    <t>SERGIO STALIN ALCANTARA JIMENEZ</t>
  </si>
  <si>
    <t>ADN141162114</t>
  </si>
  <si>
    <t>IMPRESORA LASER, MARCA HP, MODELO 1020</t>
  </si>
  <si>
    <t>ADN141162587</t>
  </si>
  <si>
    <t>IMPRESORA LASER, HP COLOR CREMA, MODELO 1020</t>
  </si>
  <si>
    <t>ADN141162701</t>
  </si>
  <si>
    <t>IMPRESORA LASER, LEXMARK, MODELO E232, NEGRO</t>
  </si>
  <si>
    <t>E232</t>
  </si>
  <si>
    <t>ADN141163010</t>
  </si>
  <si>
    <t>IMPRESORA LASER, HP, MODELO 1160, CREMA</t>
  </si>
  <si>
    <t>ADN141165117</t>
  </si>
  <si>
    <t>Dirección de Auditoría</t>
  </si>
  <si>
    <t>Noemy Cesar</t>
  </si>
  <si>
    <t>ADN141166371</t>
  </si>
  <si>
    <t>IMPRESORA HP LASER JET, MOD.P4015N, CREMA</t>
  </si>
  <si>
    <t>esta en la habitacion del 5to piso</t>
  </si>
  <si>
    <t>ADN141167541</t>
  </si>
  <si>
    <t>IMPRESORA LASER, MARCA HP, MOD. 1020, GRIS</t>
  </si>
  <si>
    <t>BETZAIDA MONTILLA RODRIGUEZ</t>
  </si>
  <si>
    <t>ADN141167878</t>
  </si>
  <si>
    <t>IMPRESORA LASER. MARCA HP, MOD. 1020, COLOR GRIS</t>
  </si>
  <si>
    <t>Dirección Inmobiliaria</t>
  </si>
  <si>
    <t>Ramon Aquino</t>
  </si>
  <si>
    <t>ADN141167882</t>
  </si>
  <si>
    <t>IMPRESORA LASER, MARCA HP, MOD. 1020, COLOR CREMA</t>
  </si>
  <si>
    <t>ADN141167971</t>
  </si>
  <si>
    <t>IMPRESORA LASER, MARCA HP,  MOD. P1005, GRIS</t>
  </si>
  <si>
    <t>ADN141167998</t>
  </si>
  <si>
    <t>IMPRESORA LASER, MARCA HP, MOD. 2015, BLANCO</t>
  </si>
  <si>
    <t>ADN141168036</t>
  </si>
  <si>
    <t>IMPRESORA LASER, MARCA HP, P2015, COLOR BLANCO</t>
  </si>
  <si>
    <t>ADN141168139</t>
  </si>
  <si>
    <t>IMPRESORA LASER, MARCA HP, MOD. P2015, CREMA Y NEGRO</t>
  </si>
  <si>
    <t>ADN141168321</t>
  </si>
  <si>
    <t>IMPRESORA LASER, HP, MOD. 1020. COLOR GRIS</t>
  </si>
  <si>
    <t>ADN141168662</t>
  </si>
  <si>
    <t>IMPRESORA LASER, HP, MOD. 4250, BLANCO</t>
  </si>
  <si>
    <t>MOD. 4250</t>
  </si>
  <si>
    <t>ADN141169086</t>
  </si>
  <si>
    <t xml:space="preserve">IMPRESORA LASER JET, MOD. 6980, HP, CREMA        </t>
  </si>
  <si>
    <t>ADN141169186</t>
  </si>
  <si>
    <t>IMPRESORA LASER, HP, CP1215, BLANCO</t>
  </si>
  <si>
    <t>ADN141169188</t>
  </si>
  <si>
    <t>IMPRESORA LASER, HP, CB413AR, COLOR BLANCO</t>
  </si>
  <si>
    <t>CB413AR</t>
  </si>
  <si>
    <t>Welinton Perez</t>
  </si>
  <si>
    <t>ADN141171968</t>
  </si>
  <si>
    <t xml:space="preserve">IMPRESORA DE INYECCION, HP, MODELO 920C, GRIS CLARO, </t>
  </si>
  <si>
    <t>ADN14117375</t>
  </si>
  <si>
    <t>IMPRESORA DE INYECCION, HP,MODELO 6940 GRIS, NEGRO</t>
  </si>
  <si>
    <t>Oscar Torres</t>
  </si>
  <si>
    <t>ADN141181390</t>
  </si>
  <si>
    <t>IMPRESORA MATRICIAL, EPSON, MOD. FX890, GRIS</t>
  </si>
  <si>
    <t>ADN141181399</t>
  </si>
  <si>
    <t>IMPRESORA MARCA EPSON GRIS</t>
  </si>
  <si>
    <t>ADN1411816209</t>
  </si>
  <si>
    <t xml:space="preserve">Raquel </t>
  </si>
  <si>
    <t>ADN1411816222</t>
  </si>
  <si>
    <t>ADN1411816223</t>
  </si>
  <si>
    <t>ADN1411816225</t>
  </si>
  <si>
    <t>ADN141183082</t>
  </si>
  <si>
    <t>IMPRESORA MATRICIAL, MARCA EPSON, MOD. DFX-8500, CREMA</t>
  </si>
  <si>
    <t>DFX-8500</t>
  </si>
  <si>
    <t>ADN141183910</t>
  </si>
  <si>
    <t>IMPRESORA MATRICIAL MARCA EPSON, MODELO FX-890, GRIS</t>
  </si>
  <si>
    <t>ADN141183920</t>
  </si>
  <si>
    <t>ADN141183922</t>
  </si>
  <si>
    <t>ADN141183925</t>
  </si>
  <si>
    <t>ADN141183926</t>
  </si>
  <si>
    <t>ADN141184778</t>
  </si>
  <si>
    <t>IMPRESORA MATRICIAL, EPSON, MOD. LX-300+, CREMA</t>
  </si>
  <si>
    <t>LX-300+</t>
  </si>
  <si>
    <t>ADN1412545</t>
  </si>
  <si>
    <t>IMPRESORA EPSON FK890,GRIS</t>
  </si>
  <si>
    <t>ADN1412546</t>
  </si>
  <si>
    <t>IMPRESORA EPSON FX880, PLL1, COLOR CREMA</t>
  </si>
  <si>
    <t>FX880</t>
  </si>
  <si>
    <t>ADN1413007</t>
  </si>
  <si>
    <t>IMPRESORA HP, MOD-401, NEGRO(SEC. GRAL-COMPRAS)</t>
  </si>
  <si>
    <t>HUGO MARINO LEOPOLDO BERAS GOICO RAMIREZ</t>
  </si>
  <si>
    <t>ADN1413060</t>
  </si>
  <si>
    <t>IMPRESORA DE PUNTOS,STAR,DP8340,COLOR,CREMA</t>
  </si>
  <si>
    <t>DP8340</t>
  </si>
  <si>
    <t>ADN1413310</t>
  </si>
  <si>
    <t>IMPRESORA LASER HP,MOD-1025NW,(SEC-GRAL),NEGRO</t>
  </si>
  <si>
    <t>1025NW</t>
  </si>
  <si>
    <t>ADN1413603</t>
  </si>
  <si>
    <t>IMPRESORA HP LASER JET MOD-401 DNE C/ NEGRO</t>
  </si>
  <si>
    <t>Protocolo</t>
  </si>
  <si>
    <t>MARIA DEL CARMEN HERNANDEZ GARCIA</t>
  </si>
  <si>
    <t>ADN1414441</t>
  </si>
  <si>
    <t>ADN1414442</t>
  </si>
  <si>
    <t>A color</t>
  </si>
  <si>
    <t xml:space="preserve">sin uso </t>
  </si>
  <si>
    <t>ADN1414443</t>
  </si>
  <si>
    <t>ADN1414447</t>
  </si>
  <si>
    <t>ADN1414448</t>
  </si>
  <si>
    <t>ADN1414451</t>
  </si>
  <si>
    <t>JACQUELINE MORA BAEZ</t>
  </si>
  <si>
    <t>ADN1414452</t>
  </si>
  <si>
    <t>ADN142211256</t>
  </si>
  <si>
    <t>IMPRESORA MATRICIALES, EPSON, MODELO FX 890, GRIS</t>
  </si>
  <si>
    <t>ADN1426016230</t>
  </si>
  <si>
    <t>IMPRESORA HP MULTIFUN.MOD.M130FW COL.BLANCO</t>
  </si>
  <si>
    <t>M130FW</t>
  </si>
  <si>
    <t>ADN1426016231</t>
  </si>
  <si>
    <t>Johana Cesarina perez segura</t>
  </si>
  <si>
    <t>ADN1426016994</t>
  </si>
  <si>
    <t>ADN1426018069</t>
  </si>
  <si>
    <t>IMPRESORA  BROTER GRIS MFCL 9000DW</t>
  </si>
  <si>
    <t>BROTHER</t>
  </si>
  <si>
    <t>9000DW</t>
  </si>
  <si>
    <t>DULCE MARIA  CASTELLANOS VARGAS</t>
  </si>
  <si>
    <t>ADN142602856</t>
  </si>
  <si>
    <t>IMPRESORA MULTIFUNCION, TOSHIBA, CREMA, MODELO 163</t>
  </si>
  <si>
    <t>Jenny Cenobia Vasquez Rodriguez</t>
  </si>
  <si>
    <t>ADN1450014438</t>
  </si>
  <si>
    <t>ADN149434</t>
  </si>
  <si>
    <t>IMPRESORA HP LASER JET CM2320</t>
  </si>
  <si>
    <t>ADN1496514261</t>
  </si>
  <si>
    <t>IMPRESORA  HP LASERT JET, MOD. P 1606</t>
  </si>
  <si>
    <t>ADN1496514326</t>
  </si>
  <si>
    <t xml:space="preserve">IMPRESORA ELTRON ZEBRA, MOD. LF2824 FLUS, CREMA </t>
  </si>
  <si>
    <t>ADN1496514408</t>
  </si>
  <si>
    <t>IMPRESORA HP LASER JET PRO P1102W</t>
  </si>
  <si>
    <t>ADN1496514882</t>
  </si>
  <si>
    <t>IMPRESORA HP, LASER JET, MOD. PII02W, CREMA</t>
  </si>
  <si>
    <t>PII02W</t>
  </si>
  <si>
    <t>ADN1496514887</t>
  </si>
  <si>
    <t>IMPRESORA EPSON MOD. DFX 9000, CREMA</t>
  </si>
  <si>
    <t>DFX9000</t>
  </si>
  <si>
    <t>ADN1496515000</t>
  </si>
  <si>
    <t>ADN1496515327</t>
  </si>
  <si>
    <t>ADN1496515329</t>
  </si>
  <si>
    <t>ania perez</t>
  </si>
  <si>
    <t>ADN1496515330</t>
  </si>
  <si>
    <t>ADN1496516122</t>
  </si>
  <si>
    <t>ADN1496516123</t>
  </si>
  <si>
    <t>ADN1496516124</t>
  </si>
  <si>
    <t>ADN1496518131</t>
  </si>
  <si>
    <t>ADN1496516160</t>
  </si>
  <si>
    <t>ADN1496516204</t>
  </si>
  <si>
    <t>IMPRESORA HP LASERJET MOD.M201DW COL.NEGRO</t>
  </si>
  <si>
    <t xml:space="preserve"> LASERJET MOD.M201DW</t>
  </si>
  <si>
    <t>ADN1496516205</t>
  </si>
  <si>
    <t>LASERJET MOD.M201DW</t>
  </si>
  <si>
    <t>ADN1496516211</t>
  </si>
  <si>
    <t>Francia mordan</t>
  </si>
  <si>
    <t>ADN1496517504</t>
  </si>
  <si>
    <t>IMPRESORA PARA CONTROL DE VISITAS HOME</t>
  </si>
  <si>
    <t>HONEYWELL</t>
  </si>
  <si>
    <t>ADN1496517505</t>
  </si>
  <si>
    <t>ADN1496517506</t>
  </si>
  <si>
    <t>Dirección  de Tecnología de la Información</t>
  </si>
  <si>
    <t>MANUEL ALVAREZ COCCO</t>
  </si>
  <si>
    <t>ADN1496517507</t>
  </si>
  <si>
    <t>ADN1496517971</t>
  </si>
  <si>
    <t xml:space="preserve">IMPRESORA EPSON L5190 FUL COLOR NEGRA </t>
  </si>
  <si>
    <t>ADN1496518132</t>
  </si>
  <si>
    <t>ADN1496518127</t>
  </si>
  <si>
    <t>ADN1496518133</t>
  </si>
  <si>
    <t>ADN1496518134</t>
  </si>
  <si>
    <t>ADN1496518135</t>
  </si>
  <si>
    <t>ADN2396514290</t>
  </si>
  <si>
    <t>IMPRESORA  HP LASER JET, MOD-P1606DN,NEGRO</t>
  </si>
  <si>
    <t>ADN2396514304</t>
  </si>
  <si>
    <t>Sandra</t>
  </si>
  <si>
    <t>ADN2396514307</t>
  </si>
  <si>
    <t>ADN0311588</t>
  </si>
  <si>
    <t>SCANER,MARCA HP.MODELO 5590,COLOR GRIS</t>
  </si>
  <si>
    <t>Scanner</t>
  </si>
  <si>
    <t>ADN0311589</t>
  </si>
  <si>
    <t>SCANNER PARA CODIGO DE BARRA,MARCA UNITECH</t>
  </si>
  <si>
    <t>UNITECH</t>
  </si>
  <si>
    <t>ADN0311590</t>
  </si>
  <si>
    <t>ADN0311591</t>
  </si>
  <si>
    <t>ADN1411639</t>
  </si>
  <si>
    <t>SCANNER HP SCANJET,MOD-G4060, GRIS,</t>
  </si>
  <si>
    <t>DIANA ELVIRA MARTINEZ MADERA</t>
  </si>
  <si>
    <t>ADN141168507</t>
  </si>
  <si>
    <t>SCANNER DESKJET, MARCA HP, MOD. 5590, CREMA</t>
  </si>
  <si>
    <t>ADN1411744</t>
  </si>
  <si>
    <t>SCANNER MULTIFUNCIONAL,CANNON,MOD-K10339,CREMA</t>
  </si>
  <si>
    <t>K10339</t>
  </si>
  <si>
    <t>ADN1412987</t>
  </si>
  <si>
    <t>SCANNER SNAP,F1-1X500,NEGRO,(DPDI-ADM)</t>
  </si>
  <si>
    <t>SNAP ON</t>
  </si>
  <si>
    <t>F1-1X500</t>
  </si>
  <si>
    <t>ADN1412991</t>
  </si>
  <si>
    <t>SCANNER SNAP,F1-1X500,NEGRO,(DPDI)</t>
  </si>
  <si>
    <t>ADN1413558</t>
  </si>
  <si>
    <t>SCANNER HP, MOD.G2410, , COLOR CREMA</t>
  </si>
  <si>
    <t>G2410</t>
  </si>
  <si>
    <t>ADN1414016</t>
  </si>
  <si>
    <t>SCANNER CANON MOD. LIDE 110, NEGRO</t>
  </si>
  <si>
    <t>LIDE 110</t>
  </si>
  <si>
    <t>ADN1414340</t>
  </si>
  <si>
    <t>SCANNER CANON MOD.LIDE110 NEGRO</t>
  </si>
  <si>
    <t>ADN1418914619</t>
  </si>
  <si>
    <t>SCANNER HP SCANJET, GRIS</t>
  </si>
  <si>
    <t>SCANJET</t>
  </si>
  <si>
    <t>Dirección  Administrativa</t>
  </si>
  <si>
    <t>ELIZABETH PAULINA MOORE BATISTA</t>
  </si>
  <si>
    <t>ADN1418916199</t>
  </si>
  <si>
    <t>ESCANER SCANSNAP MOD.IX500 COL.NEGRO</t>
  </si>
  <si>
    <t>SCANSNAP</t>
  </si>
  <si>
    <t>IX500</t>
  </si>
  <si>
    <t>ADN141892922</t>
  </si>
  <si>
    <t>SCANER, MARCA HP, MODELO 2400, COLOR CREMA</t>
  </si>
  <si>
    <t>ADN141893994</t>
  </si>
  <si>
    <t>SCANER, MARCA HP, MODELO 3970, COLOR CREMA</t>
  </si>
  <si>
    <t>ADN141894282</t>
  </si>
  <si>
    <t>SCANER, MARCA BENQ, MODELO 5000, CREMA</t>
  </si>
  <si>
    <t>BENQ</t>
  </si>
  <si>
    <t>ADN14189731</t>
  </si>
  <si>
    <t>SCANER, HP, MODELO 3770, COLOR GRIS Y BLANCO</t>
  </si>
  <si>
    <t>ADN141897549</t>
  </si>
  <si>
    <t>SCANER, MARCA HP, MOD. SCANJET G2710</t>
  </si>
  <si>
    <t>G7210</t>
  </si>
  <si>
    <t>ADN141898142</t>
  </si>
  <si>
    <t>ESCANER, MARCA HP, MOD. 2400, COLOR CREMA</t>
  </si>
  <si>
    <t>ADN141898178</t>
  </si>
  <si>
    <t>SCANER, MARCA FUJITSU, MOD. S510, CREMA Y NEGRO</t>
  </si>
  <si>
    <t>FUJITSU</t>
  </si>
  <si>
    <t>S510</t>
  </si>
  <si>
    <t>ADN141898471</t>
  </si>
  <si>
    <t>SCANNER, MARCA HP,  MOD. 2400, COLOR CREMA</t>
  </si>
  <si>
    <t>ADN1899208</t>
  </si>
  <si>
    <t>SCANER, MARCA HP, MOD. G2710, COLOR CREMA</t>
  </si>
  <si>
    <t>G2710</t>
  </si>
  <si>
    <t>ADN1413238</t>
  </si>
  <si>
    <t>SCANNER FUJITSU,MOD-IX500,(ADM-ARCH),NEGRO</t>
  </si>
  <si>
    <t>ADN1410562</t>
  </si>
  <si>
    <t>SCANNER HP,SCANJET7000,GRIS,MOD,CN13ZD7086</t>
  </si>
  <si>
    <t>ADN1410640</t>
  </si>
  <si>
    <t>SCANNER MARCA FUJITSU MOD.S1500 COLOR GRIS</t>
  </si>
  <si>
    <t>S1500</t>
  </si>
  <si>
    <t>ADN1412994</t>
  </si>
  <si>
    <t>SCANNER SNAP,F1-1X500,NEGRO,(DGPU-SIG)</t>
  </si>
  <si>
    <t>ADN1415360</t>
  </si>
  <si>
    <t>SCANNER SCANMATE I940 COLOR GRIS</t>
  </si>
  <si>
    <t>SCANMATE</t>
  </si>
  <si>
    <t>I940</t>
  </si>
  <si>
    <t>ADN1415364</t>
  </si>
  <si>
    <t>ADN1418914889</t>
  </si>
  <si>
    <t>SCANNER FUJITSU MOD. IX500, NEGRO</t>
  </si>
  <si>
    <t xml:space="preserve">Dirección  de Comunicaciones </t>
  </si>
  <si>
    <t>ELIZABETH MATEO DE CAAMAÑO</t>
  </si>
  <si>
    <t>ADN1418915059</t>
  </si>
  <si>
    <t>SCANNER HP SCANJET PRO 2500F1, BLANCO</t>
  </si>
  <si>
    <t>2500F1</t>
  </si>
  <si>
    <t>ADN1418915934</t>
  </si>
  <si>
    <t>SCANNER HP SCANJETPRO2500F1 COL.BLANCO</t>
  </si>
  <si>
    <t>ADN1418915935</t>
  </si>
  <si>
    <t>ADN1418915936</t>
  </si>
  <si>
    <t>ADN1418916968</t>
  </si>
  <si>
    <t>SCANNER KODAK MOD.I3400 COL.BLANCO</t>
  </si>
  <si>
    <t>KODAK</t>
  </si>
  <si>
    <t>I3400</t>
  </si>
  <si>
    <t>ADN1418917848</t>
  </si>
  <si>
    <t>SCANNER SCAN SNAP 1X1500 BLANCO</t>
  </si>
  <si>
    <t>IX 500</t>
  </si>
  <si>
    <t>ADN1418917849</t>
  </si>
  <si>
    <t>ADN1418917850</t>
  </si>
  <si>
    <t>ADN1418918064</t>
  </si>
  <si>
    <t>ESCANER SNAP IX 500BLANCO</t>
  </si>
  <si>
    <t>ADN1411617996</t>
  </si>
  <si>
    <t>LaserJet Pro M203DW</t>
  </si>
  <si>
    <t>ADN1496516155</t>
  </si>
  <si>
    <t>LaserJet M102W</t>
  </si>
  <si>
    <t>ADN1411027</t>
  </si>
  <si>
    <t>IMPRESORA LASER JET,MARCA HP,MOD P1005,CREMA</t>
  </si>
  <si>
    <t>Laserjet P1005</t>
  </si>
  <si>
    <t>Cementerio Nacional (Maximo Gomez)</t>
  </si>
  <si>
    <t>CARLOS ADRIAN JIMENEZ DEL ROSARIO</t>
  </si>
  <si>
    <t>ADN1411617991</t>
  </si>
  <si>
    <t>IMPRESORA LASER JET PRO MFP M227</t>
  </si>
  <si>
    <t>Laserjet Pro MFP M227fdw</t>
  </si>
  <si>
    <t>Pamela Martinez</t>
  </si>
  <si>
    <t>ADN1496516156</t>
  </si>
  <si>
    <t>Cementerio Nacional</t>
  </si>
  <si>
    <t>CN89105449</t>
  </si>
  <si>
    <t>Impresora HP Laserjet 1020</t>
  </si>
  <si>
    <t>laserjet 1020</t>
  </si>
  <si>
    <t>ADN1411656</t>
  </si>
  <si>
    <t>FOTOCOPIADORA GRANDE,CANNON, MOD2525</t>
  </si>
  <si>
    <t>MOD2525</t>
  </si>
  <si>
    <t>usb</t>
  </si>
  <si>
    <t>laser</t>
  </si>
  <si>
    <t>ADN1411616243</t>
  </si>
  <si>
    <t>IMPRESORA HP LASERJET M201DW COL.NEGRO</t>
  </si>
  <si>
    <t>Laserjet M252DW</t>
  </si>
  <si>
    <t>Gaspar polanco</t>
  </si>
  <si>
    <t>ADN141165866</t>
  </si>
  <si>
    <t>LASERJET 1020</t>
  </si>
  <si>
    <t>ADN1426017975</t>
  </si>
  <si>
    <t>Impresora multifuncional Brother</t>
  </si>
  <si>
    <t>Brother</t>
  </si>
  <si>
    <t>MFCL8900</t>
  </si>
  <si>
    <t>ADN1411617983</t>
  </si>
  <si>
    <t>IMPRESORA HP LASER JET BLANCO M 180NW</t>
  </si>
  <si>
    <t>M180NW</t>
  </si>
  <si>
    <t>ADN1426017334</t>
  </si>
  <si>
    <t>IMPRESORA HP DESKJET 4535 COL.NEGRO</t>
  </si>
  <si>
    <t>VNB4106783</t>
  </si>
  <si>
    <t>Impresora HP Laserjet P102w</t>
  </si>
  <si>
    <t>Laserjet P102W</t>
  </si>
  <si>
    <t>ADN1496516157</t>
  </si>
  <si>
    <t>Direccion servicios publicos</t>
  </si>
  <si>
    <t>Mercado de honduras</t>
  </si>
  <si>
    <t>ADN1496516158</t>
  </si>
  <si>
    <t>ADN1411617995</t>
  </si>
  <si>
    <t>CN82847322</t>
  </si>
  <si>
    <t>Impresora Deskjet 2135</t>
  </si>
  <si>
    <t>Deskjet inkadvantage 2135</t>
  </si>
  <si>
    <t>ADN1411617993</t>
  </si>
  <si>
    <t>ADN1496516151</t>
  </si>
  <si>
    <t>Mercado villa consuelo</t>
  </si>
  <si>
    <t>VNB3B49843</t>
  </si>
  <si>
    <t>IMPRESORA</t>
  </si>
  <si>
    <t>LaserJet Pro P1102w</t>
  </si>
  <si>
    <t>VNB4106801</t>
  </si>
  <si>
    <t>VNB4Y05843</t>
  </si>
  <si>
    <t>Impresora Canon</t>
  </si>
  <si>
    <t>ADN0312327</t>
  </si>
  <si>
    <t>impresora HP 4600</t>
  </si>
  <si>
    <t>IMPRESORA HP LASER JET PRO M 180NW</t>
  </si>
  <si>
    <t>mfp m180nw</t>
  </si>
  <si>
    <t>ADN1411816206</t>
  </si>
  <si>
    <t>zebra</t>
  </si>
  <si>
    <t>ADN1411816207</t>
  </si>
  <si>
    <t>palacio municipal</t>
  </si>
  <si>
    <t>ADN1411816210</t>
  </si>
  <si>
    <t>ADN1411816218</t>
  </si>
  <si>
    <t>ADN1411816220</t>
  </si>
  <si>
    <t>ADN141183924</t>
  </si>
  <si>
    <t>ADN1414439</t>
  </si>
  <si>
    <t>DESJET 1515</t>
  </si>
  <si>
    <t>ADN1426016989</t>
  </si>
  <si>
    <t>Impresora HP M281DFW</t>
  </si>
  <si>
    <t>Dirección de Recaudación</t>
  </si>
  <si>
    <t>ADN1496516125</t>
  </si>
  <si>
    <t>Bixolon</t>
  </si>
  <si>
    <t>ADN1496516128</t>
  </si>
  <si>
    <t>TAG TH7A94F02Z</t>
  </si>
  <si>
    <t>Deskjet 4535</t>
  </si>
  <si>
    <t>director dpu</t>
  </si>
  <si>
    <t>TAG VNG3G16997</t>
  </si>
  <si>
    <t>LASERJET PRO MFP M227 FDW</t>
  </si>
  <si>
    <t>DESPACHO</t>
  </si>
  <si>
    <t>ADN1411617994</t>
  </si>
  <si>
    <t>VNBNK91CX5</t>
  </si>
  <si>
    <t>Impresora Pro MFP M281FDW</t>
  </si>
  <si>
    <t>Laserjet Pro  MFP M281FDW</t>
  </si>
  <si>
    <t>ADN141183923</t>
  </si>
  <si>
    <t>Impresora Epson-FX890</t>
  </si>
  <si>
    <t>EPSON-FX890</t>
  </si>
  <si>
    <t>ADN149717</t>
  </si>
  <si>
    <t>SCANNER HP MOD. 5590,COLOR CREMA</t>
  </si>
  <si>
    <t>KJKX36186</t>
  </si>
  <si>
    <t>Scanner Canon Lide 120</t>
  </si>
  <si>
    <t>LIDE 120</t>
  </si>
  <si>
    <t>scanner</t>
  </si>
  <si>
    <t>ADN1412992</t>
  </si>
  <si>
    <t>Escaner Fujitsu iX500 , color negro</t>
  </si>
  <si>
    <t>iX500</t>
  </si>
  <si>
    <t>Lisanny Jimenez</t>
  </si>
  <si>
    <t>ADN1412997</t>
  </si>
  <si>
    <t>Yira Beriguete</t>
  </si>
  <si>
    <t>ADN2310714890</t>
  </si>
  <si>
    <t>Toshiba Studio 477SL</t>
  </si>
  <si>
    <t>477SL</t>
  </si>
  <si>
    <t>ADN2396513973</t>
  </si>
  <si>
    <t xml:space="preserve">HP CE528A color gris y crema </t>
  </si>
  <si>
    <t>CE528A</t>
  </si>
  <si>
    <t>Auditoria</t>
  </si>
  <si>
    <t xml:space="preserve">Pablo Rosario </t>
  </si>
  <si>
    <t>ADN031079591</t>
  </si>
  <si>
    <t>Toshiba Studio 242</t>
  </si>
  <si>
    <t>ADN031071553</t>
  </si>
  <si>
    <t>toshiba</t>
  </si>
  <si>
    <t>esta en comunicaciones pero esta descargada acontrol de bienes</t>
  </si>
  <si>
    <t>ADN2396513959</t>
  </si>
  <si>
    <t>ADN0310567</t>
  </si>
  <si>
    <t>HP M1132 MFP</t>
  </si>
  <si>
    <t>M1132</t>
  </si>
  <si>
    <t>Bloque fuerza del pueblo</t>
  </si>
  <si>
    <t>Esterlina Perez</t>
  </si>
  <si>
    <t>ADN1413164</t>
  </si>
  <si>
    <t xml:space="preserve">Impresora HP LaserJet 400 </t>
  </si>
  <si>
    <t>ADN14118830</t>
  </si>
  <si>
    <t>Impresora HP LaserJet</t>
  </si>
  <si>
    <t>ADN2314884</t>
  </si>
  <si>
    <t>Toshiba Studio 2505H</t>
  </si>
  <si>
    <t>2505H</t>
  </si>
  <si>
    <t>ADN1496515180</t>
  </si>
  <si>
    <t>Impresora de carnet Datacard, azul y negro</t>
  </si>
  <si>
    <t>datacard</t>
  </si>
  <si>
    <t>Gestion humana</t>
  </si>
  <si>
    <t>ADN1418211</t>
  </si>
  <si>
    <t>Impresora LaserJet Pro MFP M227FDW</t>
  </si>
  <si>
    <t>Financiera</t>
  </si>
  <si>
    <t>ADN2311617970</t>
  </si>
  <si>
    <t>HP MFP M227FDW</t>
  </si>
  <si>
    <t>Gestion de Calidad</t>
  </si>
  <si>
    <t>Luis alexander Veras Jimenez</t>
  </si>
  <si>
    <t>ADN1496517974</t>
  </si>
  <si>
    <t>ADN141173892</t>
  </si>
  <si>
    <t xml:space="preserve">IMPRESORA DE INYECCION, MARCA HP, MODELO 3920, COLOR GRIS </t>
  </si>
  <si>
    <t>ADN1458618070</t>
  </si>
  <si>
    <t>HP LaserJet MFP M227FDW</t>
  </si>
  <si>
    <t>Gregorio Valdes</t>
  </si>
  <si>
    <t>N/A</t>
  </si>
  <si>
    <t>Ricoh MP501</t>
  </si>
  <si>
    <t>Ricoh</t>
  </si>
  <si>
    <t>MP501</t>
  </si>
  <si>
    <t>Gestion comercial</t>
  </si>
  <si>
    <t>Recaudo</t>
  </si>
  <si>
    <t>CSI</t>
  </si>
  <si>
    <t>alquilada</t>
  </si>
  <si>
    <t>Ricoh MP2555</t>
  </si>
  <si>
    <t>MP2555</t>
  </si>
  <si>
    <t>Ricoh MP2553</t>
  </si>
  <si>
    <t>MP2553</t>
  </si>
  <si>
    <t>Operaciones</t>
  </si>
  <si>
    <t>Tributo</t>
  </si>
  <si>
    <t>Ricoh MP305+</t>
  </si>
  <si>
    <t>MP305+</t>
  </si>
  <si>
    <t>Desarrollo comunitario</t>
  </si>
  <si>
    <t>Ricoh MP2554</t>
  </si>
  <si>
    <t>MP2554</t>
  </si>
  <si>
    <t>Tesoreria</t>
  </si>
  <si>
    <t>ingresos</t>
  </si>
  <si>
    <t xml:space="preserve">Almacen y suministro </t>
  </si>
  <si>
    <t>Compras</t>
  </si>
  <si>
    <t>Planeamiento urbano</t>
  </si>
  <si>
    <t>Ricoh MP3054</t>
  </si>
  <si>
    <t>MP3054</t>
  </si>
  <si>
    <t>2do</t>
  </si>
  <si>
    <t>Ricoh MP2352</t>
  </si>
  <si>
    <t>MP2352</t>
  </si>
  <si>
    <t>Juridica</t>
  </si>
  <si>
    <t>Archivo</t>
  </si>
  <si>
    <t>Ricoh MPc305</t>
  </si>
  <si>
    <t>MPc305</t>
  </si>
  <si>
    <t>Ricoh MP301</t>
  </si>
  <si>
    <t>MP301</t>
  </si>
  <si>
    <t>Ricoh MP302</t>
  </si>
  <si>
    <t>MP302</t>
  </si>
  <si>
    <t>Camara de cuentas</t>
  </si>
  <si>
    <t>ADN0396520130</t>
  </si>
  <si>
    <t>HP ScanJet 2000 S2</t>
  </si>
  <si>
    <t>2000 S2</t>
  </si>
  <si>
    <t>Evelin Castillo</t>
  </si>
  <si>
    <t>ADN2318917965</t>
  </si>
  <si>
    <t>Mercedes Lebron</t>
  </si>
  <si>
    <t>AWRHC31873</t>
  </si>
  <si>
    <t>ix500</t>
  </si>
  <si>
    <t>Lissette Ramirez</t>
  </si>
  <si>
    <t>Son donaciones</t>
  </si>
  <si>
    <t>AOVB235969</t>
  </si>
  <si>
    <t>Joel de la cruz</t>
  </si>
  <si>
    <t>ADN2318917964</t>
  </si>
  <si>
    <t>Franyelis varona</t>
  </si>
  <si>
    <t>AWRHC31869</t>
  </si>
  <si>
    <t>Yina paula</t>
  </si>
  <si>
    <t>ADN0396520135</t>
  </si>
  <si>
    <t>Luis calderon</t>
  </si>
  <si>
    <t>ADN0396520132</t>
  </si>
  <si>
    <t>Eliane Almanzar</t>
  </si>
  <si>
    <t>ADN0310814492</t>
  </si>
  <si>
    <t>esta en tesoreria</t>
  </si>
  <si>
    <t>ADN2726015997</t>
  </si>
  <si>
    <t>Impresora Multifuncional HPM227</t>
  </si>
  <si>
    <t>Recaudacion</t>
  </si>
  <si>
    <t>Yolanda Bertilla De la Rosa</t>
  </si>
  <si>
    <t>ADN0396520134</t>
  </si>
  <si>
    <t>ADN0396520133</t>
  </si>
  <si>
    <t>ADN0396520131</t>
  </si>
  <si>
    <t>ADN1413237</t>
  </si>
  <si>
    <t>HP Mod. M401DN</t>
  </si>
  <si>
    <t>M401DN</t>
  </si>
  <si>
    <t>ADN2310816161</t>
  </si>
  <si>
    <t>Fotocopiadora Brother Mode. MFCL6900W</t>
  </si>
  <si>
    <t>FCL6900w</t>
  </si>
  <si>
    <t>Mercado Villa consuelo</t>
  </si>
  <si>
    <t>ADN1411618821</t>
  </si>
  <si>
    <t>HP LaserJet Pro M203dw</t>
  </si>
  <si>
    <t>M203dw</t>
  </si>
  <si>
    <t>ADN1411618820</t>
  </si>
  <si>
    <t>ADN1411618828</t>
  </si>
  <si>
    <t>ADN1411618829</t>
  </si>
  <si>
    <t>ADN1411618823</t>
  </si>
  <si>
    <t>Plaza JOSE MARTIN</t>
  </si>
  <si>
    <t>En uso</t>
  </si>
  <si>
    <t xml:space="preserve">IMPRESORA HP LASARJET MFP. M227FDW BLANCA </t>
  </si>
  <si>
    <t>en tecnologia</t>
  </si>
  <si>
    <t>Tinta</t>
  </si>
  <si>
    <t>ADN1411617984</t>
  </si>
  <si>
    <t>Rudy Diaz</t>
  </si>
  <si>
    <t>Elvis Feliz</t>
  </si>
  <si>
    <t>Perdida</t>
  </si>
  <si>
    <t>Descargada</t>
  </si>
  <si>
    <t>Por Verificar</t>
  </si>
  <si>
    <t>ok</t>
  </si>
  <si>
    <t>Cuenta de Marca</t>
  </si>
  <si>
    <t>Cuenta de color de impresión</t>
  </si>
  <si>
    <t>piantini</t>
  </si>
  <si>
    <t>INFORMACIÓN IMPORTANTE</t>
  </si>
  <si>
    <t>Ha insertado una recomendación que utiliza una tabla dinámica.</t>
  </si>
  <si>
    <t>Las tablas dinámicas funcionan mejor cuando los datos están organizados en columnas y tienen una sola fila de encabezado, así que eso es lo que hemos hecho a continuación.</t>
  </si>
  <si>
    <t>Campo1</t>
  </si>
  <si>
    <t>Campo2</t>
  </si>
  <si>
    <t>Campo3</t>
  </si>
  <si>
    <t>Campo4</t>
  </si>
  <si>
    <t>Campo5</t>
  </si>
  <si>
    <t>Campo6</t>
  </si>
  <si>
    <t>Campo7</t>
  </si>
  <si>
    <t>Campo8</t>
  </si>
  <si>
    <t>Campo9</t>
  </si>
  <si>
    <t>Campo10</t>
  </si>
  <si>
    <t>Campo11</t>
  </si>
  <si>
    <t>Campo12</t>
  </si>
  <si>
    <t>Campo13</t>
  </si>
  <si>
    <t>Campo14</t>
  </si>
  <si>
    <t>Campo15</t>
  </si>
  <si>
    <t>Campo16</t>
  </si>
  <si>
    <t>Campo17</t>
  </si>
  <si>
    <t>Campo18</t>
  </si>
  <si>
    <t>IMPRESORA HP, LASER JET, MOD. P II02 W, CREMA</t>
  </si>
  <si>
    <t>P II02 W</t>
  </si>
  <si>
    <t>tinta</t>
  </si>
  <si>
    <t>auditoria</t>
  </si>
  <si>
    <t>Epson L5190 , color negro</t>
  </si>
  <si>
    <t>Planta fisica</t>
  </si>
  <si>
    <t xml:space="preserve">Control De Bienes </t>
  </si>
  <si>
    <t xml:space="preserve">Tranferencia </t>
  </si>
  <si>
    <t>Gobernacion</t>
  </si>
  <si>
    <t>Bloque PLD</t>
  </si>
  <si>
    <t xml:space="preserve">Gestion Comercial </t>
  </si>
  <si>
    <t>Cobranza</t>
  </si>
  <si>
    <t>ATC</t>
  </si>
  <si>
    <t>Despacho Director</t>
  </si>
  <si>
    <t xml:space="preserve">Despacho del Alcalde </t>
  </si>
  <si>
    <t xml:space="preserve">Validacion </t>
  </si>
  <si>
    <t>Caja</t>
  </si>
  <si>
    <t>Legal</t>
  </si>
  <si>
    <t>Administrativo</t>
  </si>
  <si>
    <t>Direccion Gestion humana</t>
  </si>
  <si>
    <t>Direccion Juridica</t>
  </si>
  <si>
    <t>Direccion Planeamiento urbano</t>
  </si>
  <si>
    <t>Piantini</t>
  </si>
  <si>
    <t>Desarrollo</t>
  </si>
  <si>
    <t>Soporte Tecnico</t>
  </si>
  <si>
    <t>Seguridad Social</t>
  </si>
  <si>
    <t>Cooperativa</t>
  </si>
  <si>
    <t>Ingresos</t>
  </si>
  <si>
    <t>Direccion administrativa</t>
  </si>
  <si>
    <t>Mantemiento De Base De Datos</t>
  </si>
  <si>
    <t>Consultorio</t>
  </si>
  <si>
    <t xml:space="preserve">Inspeccion </t>
  </si>
  <si>
    <t>Direccion De Planificacion y desarrolllo institucional</t>
  </si>
  <si>
    <t>Facturacion</t>
  </si>
  <si>
    <t xml:space="preserve">Innovacion y Preoyectos especiales </t>
  </si>
  <si>
    <t>Total</t>
  </si>
  <si>
    <t>A</t>
  </si>
  <si>
    <t>Blanco y Negro</t>
  </si>
  <si>
    <t>HP LaserJet 1020</t>
  </si>
  <si>
    <t>Vice Alcaldia</t>
  </si>
  <si>
    <t>Color</t>
  </si>
  <si>
    <t>HP Color LASERJET BLANCA M180NW</t>
  </si>
  <si>
    <t>HP LaserJet P1005</t>
  </si>
  <si>
    <t>transito y Movilidad Urbana</t>
  </si>
  <si>
    <t>ADN1496521163</t>
  </si>
  <si>
    <t>Epson L4260</t>
  </si>
  <si>
    <t>Alquilada</t>
  </si>
  <si>
    <t>RICOH MP255</t>
  </si>
  <si>
    <t>Hp LaserJet MFP M227fdw</t>
  </si>
  <si>
    <t>Tecnologia</t>
  </si>
  <si>
    <t>Epson L5190</t>
  </si>
  <si>
    <t>*1633*</t>
  </si>
  <si>
    <t>Hp DeskJet 4535</t>
  </si>
  <si>
    <t>Hp LaserJet 1020</t>
  </si>
  <si>
    <t>HP LaserJet P3015</t>
  </si>
  <si>
    <t>Equipo Donado</t>
  </si>
  <si>
    <t>Epson L355</t>
  </si>
  <si>
    <t xml:space="preserve">Servicio Social </t>
  </si>
  <si>
    <t>ADN14116215</t>
  </si>
  <si>
    <t>I</t>
  </si>
  <si>
    <t>HP M277DW</t>
  </si>
  <si>
    <t>Hp ColorLaserJet M281FDW</t>
  </si>
  <si>
    <t>Secretaria General</t>
  </si>
  <si>
    <t>Ricoh Mp2352</t>
  </si>
  <si>
    <t>Registro Civil</t>
  </si>
  <si>
    <t>Ricoh Pro 8300s</t>
  </si>
  <si>
    <t xml:space="preserve">Recaudacion </t>
  </si>
  <si>
    <t>Ricoh Mp 2554</t>
  </si>
  <si>
    <t>Hp Color LaserJet M277dw</t>
  </si>
  <si>
    <t>Innovacion y Proyectos Especiales</t>
  </si>
  <si>
    <t>RICOH MP2555</t>
  </si>
  <si>
    <t>RICOH Mp 501</t>
  </si>
  <si>
    <t>RICOH MP2554</t>
  </si>
  <si>
    <t>Telepago</t>
  </si>
  <si>
    <t>HP LaserJet M227fdw</t>
  </si>
  <si>
    <t>HP LaserJet MFP M277DW</t>
  </si>
  <si>
    <t>Mantenimento de Base De Datos</t>
  </si>
  <si>
    <t>Atencion Al Cliente</t>
  </si>
  <si>
    <t>HP DeskJet 1515</t>
  </si>
  <si>
    <t>*1025*(013)</t>
  </si>
  <si>
    <t>HP LaserJet P4014n</t>
  </si>
  <si>
    <t>HP Color LaserJet MFP 3303fdw</t>
  </si>
  <si>
    <t>Hp LaserJet 506DN</t>
  </si>
  <si>
    <t>Monitoreo De Camaras</t>
  </si>
  <si>
    <t>Policia Municpal</t>
  </si>
  <si>
    <t>ADN1496521551</t>
  </si>
  <si>
    <t>Epson L3250</t>
  </si>
  <si>
    <t>HP LaserJet PRO MFP M1212nf</t>
  </si>
  <si>
    <t>Pnud</t>
  </si>
  <si>
    <t>Oficina del PNUD</t>
  </si>
  <si>
    <t>Ricoh Mp2555</t>
  </si>
  <si>
    <t>Planificacion y Desarrollo</t>
  </si>
  <si>
    <t>Ricoh Mp2553</t>
  </si>
  <si>
    <t>Planeamiento Urbano</t>
  </si>
  <si>
    <t>HP LaserJet P2015</t>
  </si>
  <si>
    <t>Tramitacion</t>
  </si>
  <si>
    <t>Mantenimiento y Obras Comunitarias</t>
  </si>
  <si>
    <t>HP P1606Dn</t>
  </si>
  <si>
    <t>Ricoh Mp 2352</t>
  </si>
  <si>
    <t>Inmobiliaria</t>
  </si>
  <si>
    <t>Brother MFC-L590</t>
  </si>
  <si>
    <t>HP LaserJet P1505n</t>
  </si>
  <si>
    <t>Ricoh Mp2554</t>
  </si>
  <si>
    <t>Infraestructura</t>
  </si>
  <si>
    <t>ADN1458818070</t>
  </si>
  <si>
    <t>HP LaserJet M277DW</t>
  </si>
  <si>
    <t>*1436*</t>
  </si>
  <si>
    <t>HP LaserJet Pro MFP M127fn</t>
  </si>
  <si>
    <t>Reclutamiento</t>
  </si>
  <si>
    <t>Gestion Humana</t>
  </si>
  <si>
    <t>Ricoh Mp</t>
  </si>
  <si>
    <t>Gestion de calidad</t>
  </si>
  <si>
    <t>ADN1418248</t>
  </si>
  <si>
    <t>EPSON*</t>
  </si>
  <si>
    <t>HP Color LaserJet M277dw</t>
  </si>
  <si>
    <t>Financiero</t>
  </si>
  <si>
    <t>HP LaserJet P1606dn</t>
  </si>
  <si>
    <t>Ricoh Mp301</t>
  </si>
  <si>
    <t>Despacho</t>
  </si>
  <si>
    <t>Ricoh Mp406+</t>
  </si>
  <si>
    <t>Ricoh Mp 305</t>
  </si>
  <si>
    <t>Desarrollo Comunitario</t>
  </si>
  <si>
    <t>Hp LaserJet P1606</t>
  </si>
  <si>
    <t>Contraloria</t>
  </si>
  <si>
    <t xml:space="preserve">Consejo Municipal </t>
  </si>
  <si>
    <t>HP LaserJet PRO MFP M521dn</t>
  </si>
  <si>
    <t>Presidencia</t>
  </si>
  <si>
    <t>Vice Presidencia</t>
  </si>
  <si>
    <t>HP LaserJet M132 MFP</t>
  </si>
  <si>
    <t>Bloque FRP</t>
  </si>
  <si>
    <t>HP LaserJet P1102w</t>
  </si>
  <si>
    <t>Hp LaserJet P2035</t>
  </si>
  <si>
    <t xml:space="preserve">Archivo   </t>
  </si>
  <si>
    <t>HP M127fn</t>
  </si>
  <si>
    <t>Color LaserJet Pro MFP 4303dw</t>
  </si>
  <si>
    <t xml:space="preserve">Auditoria </t>
  </si>
  <si>
    <t>Ricoh Mp 301</t>
  </si>
  <si>
    <t>Aseo urbano</t>
  </si>
  <si>
    <t xml:space="preserve">Aseo urbano </t>
  </si>
  <si>
    <t>ADN1496521770</t>
  </si>
  <si>
    <t>Ricoh Mp305</t>
  </si>
  <si>
    <t>Almacen y Suministro</t>
  </si>
  <si>
    <t>Control De Bienes</t>
  </si>
  <si>
    <t>HP LaserJet P4015n</t>
  </si>
  <si>
    <t>Planta Fisica</t>
  </si>
  <si>
    <t>Inventario</t>
  </si>
  <si>
    <t>Estatus</t>
  </si>
  <si>
    <t>Volumen de Impresión Color</t>
  </si>
  <si>
    <t>Volumen de Impresión B/N</t>
  </si>
  <si>
    <t>Modelo Impresora</t>
  </si>
  <si>
    <t>Relacion de Impresoras Palacio Municipal</t>
  </si>
  <si>
    <t>Direccion de Tecnologia de la Informacion</t>
  </si>
  <si>
    <t>Alcaldia del Distrito Nacional</t>
  </si>
  <si>
    <t>Direccion de Aseo urbano y equipos</t>
  </si>
  <si>
    <t>Despacho del Director</t>
  </si>
  <si>
    <t>Multifuncional</t>
  </si>
  <si>
    <t>Volumen/ Pags.</t>
  </si>
  <si>
    <t>Compras y Contrataciones</t>
  </si>
  <si>
    <t>Area de Coordinacion General</t>
  </si>
  <si>
    <t>Area de Control operativo</t>
  </si>
  <si>
    <t>Direccion de Auditoria</t>
  </si>
  <si>
    <t>Direccion de Comunicaciones</t>
  </si>
  <si>
    <t>Fotografia</t>
  </si>
  <si>
    <t>Despacho DIrector</t>
  </si>
  <si>
    <t>Direccion de Tecnología de la Información</t>
  </si>
  <si>
    <t>Direccion de Vice-Alcaldía</t>
  </si>
  <si>
    <t>Direccion de Policia Municipal</t>
  </si>
  <si>
    <t>inmobiliaria</t>
  </si>
  <si>
    <t>Jefa Despacho</t>
  </si>
  <si>
    <t xml:space="preserve">Egresos </t>
  </si>
  <si>
    <t>Nomina</t>
  </si>
  <si>
    <t>Despacho director</t>
  </si>
  <si>
    <t>Tasacion</t>
  </si>
  <si>
    <t>Urbanismo</t>
  </si>
  <si>
    <t>Planes y Normas</t>
  </si>
  <si>
    <t>Direccion de Transito y movilidad Urbana</t>
  </si>
  <si>
    <t xml:space="preserve">Fiscalizacion y Permisos </t>
  </si>
  <si>
    <t>Diseño</t>
  </si>
  <si>
    <t>Ejecucion De Obras</t>
  </si>
  <si>
    <t>Cobros</t>
  </si>
  <si>
    <t>Litigios</t>
  </si>
  <si>
    <t>Contratos</t>
  </si>
  <si>
    <t>Secretaria Tecnica</t>
  </si>
  <si>
    <t xml:space="preserve">                                              Relacion de Impresoras Palacio Municipal</t>
  </si>
  <si>
    <t xml:space="preserve">   Direccion de Tecnologia de la Informacion</t>
  </si>
  <si>
    <t>Prensa</t>
  </si>
  <si>
    <t>Director Admin-Concejo</t>
  </si>
  <si>
    <t>Secretaria Admin-Concejo</t>
  </si>
  <si>
    <t xml:space="preserve">Direccion de Secretaría General </t>
  </si>
  <si>
    <t>Despacho del Sec. General</t>
  </si>
  <si>
    <t>Despacho del Sec. Tecnica</t>
  </si>
  <si>
    <t>B/N</t>
  </si>
  <si>
    <t>Capacidad</t>
  </si>
  <si>
    <t>Totales</t>
  </si>
  <si>
    <t>Tipo de Printer</t>
  </si>
  <si>
    <t>Multifun.</t>
  </si>
  <si>
    <t>Resumen de Impresoras Requeridas por Dirección</t>
  </si>
  <si>
    <t>Según levantamiento – hoja Direcciones (Palacio Municipal). Especificaciones técnicas, sin referencia a marcas.</t>
  </si>
  <si>
    <t>Item</t>
  </si>
  <si>
    <t>Dirección</t>
  </si>
  <si>
    <t>Total Impresoras</t>
  </si>
  <si>
    <t>Volumen Mensual (pág.)</t>
  </si>
  <si>
    <t>TOTAL GENERAL</t>
  </si>
  <si>
    <t>Categoría de Equipo Sugerida</t>
  </si>
  <si>
    <t>Promedio general</t>
  </si>
  <si>
    <t>Referencia técnica y de costo – Categorías de equipo sugeridas</t>
  </si>
  <si>
    <t>Categoría</t>
  </si>
  <si>
    <t>Volumen mensual por equipo</t>
  </si>
  <si>
    <t>Ciclo de trabajo recomendado (pág./mes)</t>
  </si>
  <si>
    <t>Velocidad</t>
  </si>
  <si>
    <t>Tecnología / función</t>
  </si>
  <si>
    <t>Costo de adquisición relativo</t>
  </si>
  <si>
    <t>Costo por página (TCO)</t>
  </si>
  <si>
    <t>A – Escritorio</t>
  </si>
  <si>
    <t>Hasta 1,000 pág.</t>
  </si>
  <si>
    <t>Hasta 20,000</t>
  </si>
  <si>
    <t>20–30 ppm</t>
  </si>
  <si>
    <t>Láser compacto (mono o color); uso personal/escritorio</t>
  </si>
  <si>
    <t>Bajo</t>
  </si>
  <si>
    <t>Medio-alto (mayor costo por página a bajo volumen)</t>
  </si>
  <si>
    <t>B – Departamental</t>
  </si>
  <si>
    <t>1,001 – 3,000 pág.</t>
  </si>
  <si>
    <t>Hasta 50,000</t>
  </si>
  <si>
    <t>30–40 ppm</t>
  </si>
  <si>
    <t>Láser con bandeja ampliada; multifuncional departamental, dúplex</t>
  </si>
  <si>
    <t>Medio</t>
  </si>
  <si>
    <t>C – Alto volumen</t>
  </si>
  <si>
    <t>3,001 – 10,000 pág.</t>
  </si>
  <si>
    <t>Hasta 100,000</t>
  </si>
  <si>
    <t>40–55 ppm</t>
  </si>
  <si>
    <t>Láser robusto; multifuncional de grupo de trabajo, dúplex y red</t>
  </si>
  <si>
    <t>Medio-alto</t>
  </si>
  <si>
    <t>D – Producción</t>
  </si>
  <si>
    <t>Más de 10,000 pág.</t>
  </si>
  <si>
    <t>Más de 150,000</t>
  </si>
  <si>
    <t>55+ ppm</t>
  </si>
  <si>
    <t>Láser de producción / alto rendimiento; multifuncional con acabado</t>
  </si>
  <si>
    <t>Alto</t>
  </si>
  <si>
    <t>Muy bajo (mejor TCO a alto volumen)</t>
  </si>
  <si>
    <t>Velocidad sugerida (ppm)</t>
  </si>
  <si>
    <t>Características técnicas sugeridas</t>
  </si>
  <si>
    <t>—</t>
  </si>
  <si>
    <t>Opción a color</t>
  </si>
  <si>
    <t>Sí</t>
  </si>
  <si>
    <t>No</t>
  </si>
  <si>
    <t>Clasificación de impresoras por velocidad (ppm)</t>
  </si>
  <si>
    <t>Velocidad (ppm)</t>
  </si>
  <si>
    <t>Cantidad de impresoras</t>
  </si>
  <si>
    <t>Características (sin color / monocromático)</t>
  </si>
  <si>
    <t>Láser monocromático compacto; uso personal/escritorio</t>
  </si>
  <si>
    <t>Láser monocromático con bandeja ampliada; multifuncional departamental, dúplex</t>
  </si>
  <si>
    <t>Láser monocromático robusto; multifuncional de grupo de trabajo, dúplex y red</t>
  </si>
  <si>
    <t>Láser monocromático de producción / alto rendimiento; multifuncional con acabado</t>
  </si>
  <si>
    <t>Ref. original (levantamiento)</t>
  </si>
  <si>
    <t>Multifuncionales sugeridas
(incluidas en el total)</t>
  </si>
  <si>
    <t>Total equipos requeridos</t>
  </si>
  <si>
    <t>Parámetro variable de distribución de color</t>
  </si>
  <si>
    <t>A color sugeridas
(según %)</t>
  </si>
  <si>
    <t>Blanco y negro
(restante)</t>
  </si>
  <si>
    <t>Nota: El porcentaje de color en C31 es una estimación variable y puede modificarse (por ejemplo, 5%). Al cambiar C31, se recalcula el total estimado a color y el blanco/negro se ajusta como restante, manteniendo fijo el total general de 97 equipos. Las multifuncionales son una sugerencia funcional dentro del total de equipos requeridos; no representan equipos adicionales. La categoría se asigna por el volumen promedio por equipo (volumen total ÷ número de equipos).</t>
  </si>
  <si>
    <t>Campos variables / aclaración</t>
  </si>
  <si>
    <t>El % de color se modifica en C31. Cambiarlo recalcula la distribución Color vs. Blanco/Negro, pero no cambia el total de 97 equipos. Las 18 multifuncionales están incluidas dentro de ese total.</t>
  </si>
  <si>
    <t>Multifuncionales sugeridas incluidas</t>
  </si>
  <si>
    <t>% vol. estimado a color:</t>
  </si>
  <si>
    <t>Objetivo:</t>
  </si>
  <si>
    <t>Asignado:</t>
  </si>
  <si>
    <t>Vol. a Color Estimado (pág./mes)</t>
  </si>
  <si>
    <t xml:space="preserve">Láser compacto (mono) 6 GB Ram Mínimo - 256 GB SSD con capacidad de 11*17 </t>
  </si>
  <si>
    <t>tamaño documental máximo 8.5*14 para escaneo - copia e impresión.</t>
  </si>
  <si>
    <t>tamaño documental máximo 11*17 para escaneo - copia e impresión.</t>
  </si>
  <si>
    <t>Dir. de Recaudación – Facturación</t>
  </si>
  <si>
    <t>Láser compacto (mono) 6 GB Ram Mínimo - 256 GB SSD con capacidad de 11*17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</si>
</sst>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Arial"/>
      <family val="2"/>
    </font>
    <font>
      <sz val="11"/>
      <color rgb="FF444444"/>
      <name val="Calibri"/>
      <family val="2"/>
      <charset val="1"/>
    </font>
    <font>
      <b/>
      <sz val="12"/>
      <color theme="1"/>
      <name val="Calibri"/>
      <family val="2"/>
      <scheme val="minor"/>
    </font>
    <font>
      <sz val="11"/>
      <color rgb="FF4472C4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rgb="FF595959"/>
      <name val="Calibri"/>
      <family val="2"/>
      <scheme val="minor"/>
    </font>
    <font>
      <i/>
      <sz val="10"/>
      <color rgb="FF595959"/>
      <name val="Calibri"/>
      <family val="2"/>
      <scheme val="minor"/>
    </font>
    <font>
      <sz val="11"/>
      <color rgb="FF008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9"/>
      <color rgb="FF595959"/>
      <name val="Calibri"/>
      <family val="2"/>
      <scheme val="minor"/>
    </font>
    <font>
      <b/>
      <sz val="9"/>
      <color rgb="FF595959"/>
      <name val="Calibri"/>
      <family val="2"/>
      <scheme val="minor"/>
    </font>
    <font>
      <b/>
      <sz val="10"/>
      <color rgb="FF595959"/>
      <name val="Calibri"/>
      <family val="2"/>
      <scheme val="minor"/>
    </font>
    <font>
      <b/>
      <i/>
      <sz val="10"/>
      <color rgb="FF59595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9"/>
      <color indexed="81"/>
      <name val="Tahoma"/>
      <charset val="1"/>
    </font>
    <font>
      <sz val="9"/>
      <color rgb="FF80808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2"/>
      <color rgb="FF008000"/>
      <name val="Calibri"/>
      <family val="2"/>
      <scheme val="minor"/>
    </font>
    <font>
      <sz val="11"/>
      <color rgb="FF888888"/>
      <name val="Calibri"/>
      <family val="2"/>
      <scheme val="minor"/>
    </font>
    <font>
      <i/>
      <sz val="11"/>
      <color rgb="FF444444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EBF3F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EAF3F8"/>
        <bgColor indexed="64"/>
      </patternFill>
    </fill>
    <fill>
      <patternFill patternType="solid">
        <fgColor rgb="FFF5F5F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rgb="FF2E75B6"/>
      </top>
      <bottom style="medium">
        <color rgb="FF2E75B6"/>
      </bottom>
      <diagonal/>
    </border>
    <border>
      <left style="medium">
        <color rgb="FF2E75B6"/>
      </left>
      <right/>
      <top style="medium">
        <color rgb="FF2E75B6"/>
      </top>
      <bottom style="medium">
        <color rgb="FF2E75B6"/>
      </bottom>
      <diagonal/>
    </border>
    <border>
      <left style="thick">
        <color rgb="FF2E75B6"/>
      </left>
      <right style="thick">
        <color rgb="FF2E75B6"/>
      </right>
      <top style="medium">
        <color rgb="FF2E75B6"/>
      </top>
      <bottom style="medium">
        <color rgb="FF2E75B6"/>
      </bottom>
      <diagonal/>
    </border>
    <border>
      <left/>
      <right style="medium">
        <color rgb="FF2E75B6"/>
      </right>
      <top style="medium">
        <color rgb="FF2E75B6"/>
      </top>
      <bottom style="medium">
        <color rgb="FF2E75B6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60">
    <xf numFmtId="0" fontId="0" fillId="0" borderId="0" xfId="0"/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1" fillId="2" borderId="3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Alignment="1">
      <alignment horizontal="center"/>
    </xf>
    <xf numFmtId="0" fontId="3" fillId="3" borderId="1" xfId="0" applyFon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5" xfId="0" applyBorder="1" applyAlignment="1">
      <alignment horizontal="left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left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left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3" fillId="4" borderId="1" xfId="0" applyFont="1" applyFill="1" applyBorder="1"/>
    <xf numFmtId="22" fontId="5" fillId="0" borderId="22" xfId="0" applyNumberFormat="1" applyFont="1" applyBorder="1" applyAlignment="1">
      <alignment horizontal="center"/>
    </xf>
    <xf numFmtId="0" fontId="0" fillId="0" borderId="0" xfId="0" pivotButton="1"/>
    <xf numFmtId="0" fontId="6" fillId="0" borderId="0" xfId="0" applyFont="1"/>
    <xf numFmtId="0" fontId="7" fillId="0" borderId="0" xfId="0" applyFont="1"/>
    <xf numFmtId="0" fontId="4" fillId="0" borderId="1" xfId="0" applyFont="1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" xfId="0" applyBorder="1"/>
    <xf numFmtId="164" fontId="9" fillId="0" borderId="1" xfId="1" applyNumberFormat="1" applyFont="1" applyBorder="1" applyAlignment="1">
      <alignment horizontal="center"/>
    </xf>
    <xf numFmtId="164" fontId="0" fillId="0" borderId="0" xfId="1" applyNumberFormat="1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164" fontId="9" fillId="0" borderId="0" xfId="1" applyNumberFormat="1" applyFont="1" applyAlignment="1">
      <alignment horizontal="center"/>
    </xf>
    <xf numFmtId="164" fontId="5" fillId="5" borderId="1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164" fontId="5" fillId="5" borderId="1" xfId="1" applyNumberFormat="1" applyFont="1" applyFill="1" applyBorder="1" applyAlignment="1">
      <alignment horizontal="center"/>
    </xf>
    <xf numFmtId="0" fontId="5" fillId="5" borderId="1" xfId="0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vertical="center" wrapText="1"/>
    </xf>
    <xf numFmtId="164" fontId="10" fillId="0" borderId="1" xfId="1" applyNumberFormat="1" applyFont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164" fontId="11" fillId="5" borderId="1" xfId="1" applyNumberFormat="1" applyFont="1" applyFill="1" applyBorder="1" applyAlignment="1">
      <alignment horizontal="center"/>
    </xf>
    <xf numFmtId="0" fontId="11" fillId="5" borderId="1" xfId="0" applyFont="1" applyFill="1" applyBorder="1"/>
    <xf numFmtId="0" fontId="12" fillId="0" borderId="0" xfId="0" applyFont="1"/>
    <xf numFmtId="0" fontId="0" fillId="0" borderId="8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applyBorder="1" applyAlignment="1">
      <alignment horizontal="left"/>
    </xf>
    <xf numFmtId="164" fontId="0" fillId="0" borderId="0" xfId="1" applyNumberFormat="1" applyFont="1"/>
    <xf numFmtId="164" fontId="0" fillId="0" borderId="1" xfId="1" applyNumberFormat="1" applyFont="1" applyBorder="1"/>
    <xf numFmtId="0" fontId="0" fillId="3" borderId="0" xfId="0" applyFill="1"/>
    <xf numFmtId="0" fontId="0" fillId="0" borderId="0" xfId="0" applyAlignment="1">
      <alignment vertical="center"/>
    </xf>
    <xf numFmtId="0" fontId="15" fillId="5" borderId="1" xfId="0" applyFont="1" applyFill="1" applyBorder="1" applyAlignment="1">
      <alignment horizontal="left"/>
    </xf>
    <xf numFmtId="0" fontId="15" fillId="5" borderId="1" xfId="0" applyFont="1" applyFill="1" applyBorder="1" applyAlignment="1">
      <alignment vertical="center"/>
    </xf>
    <xf numFmtId="0" fontId="15" fillId="5" borderId="1" xfId="0" applyFont="1" applyFill="1" applyBorder="1" applyAlignment="1">
      <alignment horizontal="center"/>
    </xf>
    <xf numFmtId="164" fontId="15" fillId="5" borderId="1" xfId="1" applyNumberFormat="1" applyFont="1" applyFill="1" applyBorder="1"/>
    <xf numFmtId="0" fontId="15" fillId="5" borderId="1" xfId="0" applyFont="1" applyFill="1" applyBorder="1"/>
    <xf numFmtId="0" fontId="0" fillId="2" borderId="8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43" fontId="0" fillId="0" borderId="0" xfId="1" applyFont="1"/>
    <xf numFmtId="0" fontId="11" fillId="0" borderId="0" xfId="0" applyFont="1" applyAlignment="1">
      <alignment horizontal="center" vertical="center" wrapText="1"/>
    </xf>
    <xf numFmtId="0" fontId="1" fillId="5" borderId="1" xfId="0" applyFont="1" applyFill="1" applyBorder="1" applyAlignment="1">
      <alignment horizontal="center"/>
    </xf>
    <xf numFmtId="164" fontId="1" fillId="5" borderId="1" xfId="1" applyNumberFormat="1" applyFont="1" applyFill="1" applyBorder="1"/>
    <xf numFmtId="0" fontId="1" fillId="5" borderId="1" xfId="0" applyFont="1" applyFill="1" applyBorder="1"/>
    <xf numFmtId="0" fontId="1" fillId="5" borderId="1" xfId="0" applyFont="1" applyFill="1" applyBorder="1" applyAlignment="1">
      <alignment horizontal="right"/>
    </xf>
    <xf numFmtId="0" fontId="16" fillId="0" borderId="0" xfId="0" applyFont="1"/>
    <xf numFmtId="0" fontId="18" fillId="0" borderId="0" xfId="0" applyFont="1"/>
    <xf numFmtId="0" fontId="1" fillId="0" borderId="0" xfId="0" applyFont="1"/>
    <xf numFmtId="0" fontId="1" fillId="5" borderId="7" xfId="0" applyFont="1" applyFill="1" applyBorder="1" applyAlignment="1">
      <alignment horizontal="center"/>
    </xf>
    <xf numFmtId="0" fontId="1" fillId="5" borderId="7" xfId="0" applyFont="1" applyFill="1" applyBorder="1"/>
    <xf numFmtId="0" fontId="0" fillId="0" borderId="7" xfId="0" applyBorder="1"/>
    <xf numFmtId="0" fontId="0" fillId="5" borderId="7" xfId="0" applyFill="1" applyBorder="1"/>
    <xf numFmtId="3" fontId="0" fillId="0" borderId="7" xfId="0" applyNumberFormat="1" applyBorder="1" applyAlignment="1">
      <alignment horizontal="center"/>
    </xf>
    <xf numFmtId="0" fontId="1" fillId="5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vertical="center" wrapText="1"/>
    </xf>
    <xf numFmtId="0" fontId="21" fillId="0" borderId="0" xfId="0" applyFont="1"/>
    <xf numFmtId="0" fontId="20" fillId="5" borderId="7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 wrapText="1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19" fillId="0" borderId="7" xfId="0" applyFont="1" applyBorder="1" applyAlignment="1">
      <alignment wrapText="1"/>
    </xf>
    <xf numFmtId="0" fontId="23" fillId="6" borderId="7" xfId="0" applyFont="1" applyFill="1" applyBorder="1" applyAlignment="1">
      <alignment horizontal="center" vertical="center" wrapText="1"/>
    </xf>
    <xf numFmtId="0" fontId="29" fillId="7" borderId="7" xfId="0" applyFont="1" applyFill="1" applyBorder="1" applyAlignment="1">
      <alignment horizontal="center"/>
    </xf>
    <xf numFmtId="0" fontId="23" fillId="5" borderId="7" xfId="0" applyFont="1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1" fillId="5" borderId="15" xfId="0" applyFont="1" applyFill="1" applyBorder="1"/>
    <xf numFmtId="0" fontId="1" fillId="5" borderId="15" xfId="0" applyFont="1" applyFill="1" applyBorder="1" applyAlignment="1">
      <alignment horizontal="center"/>
    </xf>
    <xf numFmtId="0" fontId="25" fillId="8" borderId="29" xfId="0" applyFont="1" applyFill="1" applyBorder="1"/>
    <xf numFmtId="3" fontId="0" fillId="0" borderId="0" xfId="0" applyNumberFormat="1"/>
    <xf numFmtId="0" fontId="30" fillId="10" borderId="7" xfId="0" applyFont="1" applyFill="1" applyBorder="1" applyAlignment="1">
      <alignment horizontal="center" vertical="center" wrapText="1"/>
    </xf>
    <xf numFmtId="0" fontId="24" fillId="8" borderId="28" xfId="0" applyFont="1" applyFill="1" applyBorder="1"/>
    <xf numFmtId="0" fontId="31" fillId="8" borderId="28" xfId="0" applyFont="1" applyFill="1" applyBorder="1" applyAlignment="1">
      <alignment wrapText="1"/>
    </xf>
    <xf numFmtId="3" fontId="1" fillId="5" borderId="15" xfId="0" applyNumberFormat="1" applyFont="1" applyFill="1" applyBorder="1" applyAlignment="1">
      <alignment horizontal="center"/>
    </xf>
    <xf numFmtId="0" fontId="26" fillId="8" borderId="31" xfId="0" applyFont="1" applyFill="1" applyBorder="1" applyAlignment="1">
      <alignment horizontal="center"/>
    </xf>
    <xf numFmtId="165" fontId="32" fillId="9" borderId="30" xfId="0" applyNumberFormat="1" applyFont="1" applyFill="1" applyBorder="1"/>
    <xf numFmtId="3" fontId="27" fillId="9" borderId="30" xfId="0" applyNumberFormat="1" applyFont="1" applyFill="1" applyBorder="1" applyAlignment="1">
      <alignment horizontal="center"/>
    </xf>
    <xf numFmtId="0" fontId="17" fillId="8" borderId="28" xfId="0" applyFont="1" applyFill="1" applyBorder="1" applyAlignment="1">
      <alignment horizontal="center"/>
    </xf>
    <xf numFmtId="0" fontId="33" fillId="9" borderId="28" xfId="0" applyFont="1" applyFill="1" applyBorder="1" applyAlignment="1">
      <alignment horizontal="center"/>
    </xf>
    <xf numFmtId="0" fontId="34" fillId="12" borderId="7" xfId="0" applyFont="1" applyFill="1" applyBorder="1" applyAlignment="1">
      <alignment horizontal="center"/>
    </xf>
    <xf numFmtId="3" fontId="0" fillId="12" borderId="7" xfId="0" applyNumberFormat="1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7" xfId="0" applyFill="1" applyBorder="1" applyAlignment="1">
      <alignment horizontal="center" vertical="center" wrapText="1"/>
    </xf>
    <xf numFmtId="0" fontId="29" fillId="12" borderId="7" xfId="0" applyFont="1" applyFill="1" applyBorder="1" applyAlignment="1">
      <alignment horizontal="center"/>
    </xf>
    <xf numFmtId="0" fontId="35" fillId="12" borderId="7" xfId="0" applyFont="1" applyFill="1" applyBorder="1" applyAlignment="1">
      <alignment wrapText="1"/>
    </xf>
    <xf numFmtId="0" fontId="35" fillId="12" borderId="7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6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7" xfId="0" applyBorder="1" applyAlignment="1">
      <alignment vertical="center"/>
    </xf>
    <xf numFmtId="0" fontId="9" fillId="0" borderId="10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0" fillId="3" borderId="10" xfId="0" applyFill="1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3" borderId="26" xfId="0" applyFill="1" applyBorder="1" applyAlignment="1">
      <alignment vertical="center"/>
    </xf>
    <xf numFmtId="0" fontId="0" fillId="3" borderId="25" xfId="0" applyFill="1" applyBorder="1" applyAlignment="1">
      <alignment vertical="center"/>
    </xf>
    <xf numFmtId="0" fontId="0" fillId="3" borderId="27" xfId="0" applyFill="1" applyBorder="1" applyAlignment="1">
      <alignment vertical="center"/>
    </xf>
    <xf numFmtId="0" fontId="15" fillId="5" borderId="1" xfId="0" applyFont="1" applyFill="1" applyBorder="1" applyAlignment="1">
      <alignment horizontal="center" vertical="center" wrapText="1"/>
    </xf>
    <xf numFmtId="0" fontId="30" fillId="10" borderId="21" xfId="0" applyFont="1" applyFill="1" applyBorder="1" applyAlignment="1">
      <alignment horizontal="center"/>
    </xf>
    <xf numFmtId="0" fontId="30" fillId="10" borderId="0" xfId="0" applyFont="1" applyFill="1" applyAlignment="1">
      <alignment horizontal="center"/>
    </xf>
    <xf numFmtId="0" fontId="0" fillId="11" borderId="21" xfId="0" applyFill="1" applyBorder="1" applyAlignment="1">
      <alignment wrapText="1"/>
    </xf>
    <xf numFmtId="0" fontId="0" fillId="11" borderId="0" xfId="0" applyFill="1" applyAlignment="1">
      <alignment wrapText="1"/>
    </xf>
    <xf numFmtId="0" fontId="22" fillId="0" borderId="0" xfId="0" applyFont="1" applyAlignment="1">
      <alignment horizont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4">
    <dxf>
      <font>
        <color rgb="FF276221"/>
      </font>
      <fill>
        <patternFill patternType="solid">
          <fgColor indexed="64"/>
          <bgColor rgb="FFC6EFCE"/>
        </patternFill>
      </fill>
    </dxf>
    <dxf>
      <font>
        <color rgb="FF595959"/>
      </font>
      <fill>
        <patternFill patternType="solid">
          <fgColor indexed="64"/>
          <bgColor rgb="FFD9D9D9"/>
        </patternFill>
      </fill>
    </dxf>
    <dxf>
      <font>
        <color rgb="FF808080"/>
      </font>
      <fill>
        <patternFill patternType="solid">
          <fgColor indexed="64"/>
          <bgColor rgb="FFF2F2F2"/>
        </patternFill>
      </fill>
    </dxf>
    <dxf>
      <font>
        <color rgb="FF006100"/>
      </font>
      <fill>
        <patternFill patternType="solid">
          <fgColor indexed="64"/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[Levantamiento Matriz Parque de impresoras del ADN-Version Jose-Vasques-2026-Final.xlsx]Grafico!TablaDinámica5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DO"/>
              <a:t>Cuenta de Marca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D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DO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Grafico!$B$3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Grafico!$A$4:$A$29</c:f>
              <c:strCache>
                <c:ptCount val="26"/>
                <c:pt idx="0">
                  <c:v>BEMATECH</c:v>
                </c:pt>
                <c:pt idx="1">
                  <c:v>BENQ</c:v>
                </c:pt>
                <c:pt idx="2">
                  <c:v>BIXOLON</c:v>
                </c:pt>
                <c:pt idx="3">
                  <c:v>BROTHER</c:v>
                </c:pt>
                <c:pt idx="4">
                  <c:v>CANON</c:v>
                </c:pt>
                <c:pt idx="5">
                  <c:v>datacard</c:v>
                </c:pt>
                <c:pt idx="6">
                  <c:v>DELL</c:v>
                </c:pt>
                <c:pt idx="7">
                  <c:v>EPSON</c:v>
                </c:pt>
                <c:pt idx="8">
                  <c:v>FUJITSU</c:v>
                </c:pt>
                <c:pt idx="9">
                  <c:v>HEDMAN</c:v>
                </c:pt>
                <c:pt idx="10">
                  <c:v>HONEYWELL</c:v>
                </c:pt>
                <c:pt idx="11">
                  <c:v>HP</c:v>
                </c:pt>
                <c:pt idx="12">
                  <c:v>KODAK</c:v>
                </c:pt>
                <c:pt idx="13">
                  <c:v>LEXMARK</c:v>
                </c:pt>
                <c:pt idx="14">
                  <c:v>MONARCH</c:v>
                </c:pt>
                <c:pt idx="15">
                  <c:v>Ricoh</c:v>
                </c:pt>
                <c:pt idx="16">
                  <c:v>SAMSUNG</c:v>
                </c:pt>
                <c:pt idx="17">
                  <c:v>SCANMATE</c:v>
                </c:pt>
                <c:pt idx="18">
                  <c:v>SCANSNAP</c:v>
                </c:pt>
                <c:pt idx="19">
                  <c:v>SHARP</c:v>
                </c:pt>
                <c:pt idx="20">
                  <c:v>SNAP ON</c:v>
                </c:pt>
                <c:pt idx="21">
                  <c:v>STAR</c:v>
                </c:pt>
                <c:pt idx="22">
                  <c:v>TOSHIBA</c:v>
                </c:pt>
                <c:pt idx="23">
                  <c:v>UNITECH</c:v>
                </c:pt>
                <c:pt idx="24">
                  <c:v>VERIFONE</c:v>
                </c:pt>
                <c:pt idx="25">
                  <c:v>ZEBRA</c:v>
                </c:pt>
              </c:strCache>
            </c:strRef>
          </c:cat>
          <c:val>
            <c:numRef>
              <c:f>Grafico!$B$4:$B$29</c:f>
              <c:numCache>
                <c:formatCode>General</c:formatCode>
                <c:ptCount val="26"/>
                <c:pt idx="0">
                  <c:v>9</c:v>
                </c:pt>
                <c:pt idx="1">
                  <c:v>1</c:v>
                </c:pt>
                <c:pt idx="2">
                  <c:v>6</c:v>
                </c:pt>
                <c:pt idx="3">
                  <c:v>3</c:v>
                </c:pt>
                <c:pt idx="4">
                  <c:v>14</c:v>
                </c:pt>
                <c:pt idx="5">
                  <c:v>1</c:v>
                </c:pt>
                <c:pt idx="6">
                  <c:v>3</c:v>
                </c:pt>
                <c:pt idx="7">
                  <c:v>43</c:v>
                </c:pt>
                <c:pt idx="8">
                  <c:v>9</c:v>
                </c:pt>
                <c:pt idx="9">
                  <c:v>1</c:v>
                </c:pt>
                <c:pt idx="10">
                  <c:v>4</c:v>
                </c:pt>
                <c:pt idx="11">
                  <c:v>316</c:v>
                </c:pt>
                <c:pt idx="12">
                  <c:v>1</c:v>
                </c:pt>
                <c:pt idx="13">
                  <c:v>31</c:v>
                </c:pt>
                <c:pt idx="14">
                  <c:v>3</c:v>
                </c:pt>
                <c:pt idx="15">
                  <c:v>18</c:v>
                </c:pt>
                <c:pt idx="16">
                  <c:v>1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6</c:v>
                </c:pt>
                <c:pt idx="21">
                  <c:v>3</c:v>
                </c:pt>
                <c:pt idx="22">
                  <c:v>8</c:v>
                </c:pt>
                <c:pt idx="23">
                  <c:v>3</c:v>
                </c:pt>
                <c:pt idx="24">
                  <c:v>1</c:v>
                </c:pt>
                <c:pt idx="25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AE-4117-89A9-B651153ED6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588701080"/>
        <c:axId val="588698784"/>
        <c:axId val="0"/>
      </c:bar3DChart>
      <c:catAx>
        <c:axId val="588701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DO"/>
          </a:p>
        </c:txPr>
        <c:crossAx val="588698784"/>
        <c:crosses val="autoZero"/>
        <c:auto val="1"/>
        <c:lblAlgn val="ctr"/>
        <c:lblOffset val="100"/>
        <c:noMultiLvlLbl val="0"/>
      </c:catAx>
      <c:valAx>
        <c:axId val="588698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DO"/>
          </a:p>
        </c:txPr>
        <c:crossAx val="588701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D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[Levantamiento Matriz Parque de impresoras del ADN-Version Jose-Vasques-2026-Final.xlsx] Grafico(2)!TablaDinámica10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DO"/>
              <a:t>Cuenta de color de impresión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D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DO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 Grafico(2)'!$B$3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 Grafico(2)'!$A$4:$A$5</c:f>
              <c:strCache>
                <c:ptCount val="2"/>
                <c:pt idx="0">
                  <c:v>a color</c:v>
                </c:pt>
                <c:pt idx="1">
                  <c:v>Blanco y negro</c:v>
                </c:pt>
              </c:strCache>
            </c:strRef>
          </c:cat>
          <c:val>
            <c:numRef>
              <c:f>' Grafico(2)'!$B$4:$B$5</c:f>
              <c:numCache>
                <c:formatCode>General</c:formatCode>
                <c:ptCount val="2"/>
                <c:pt idx="0">
                  <c:v>23</c:v>
                </c:pt>
                <c:pt idx="1">
                  <c:v>488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98-44EA-8B9A-1F5510AF0C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6"/>
        <c:axId val="440664080"/>
        <c:axId val="440664408"/>
      </c:barChart>
      <c:catAx>
        <c:axId val="4406640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DO"/>
          </a:p>
        </c:txPr>
        <c:crossAx val="440664408"/>
        <c:crosses val="autoZero"/>
        <c:auto val="1"/>
        <c:lblAlgn val="ctr"/>
        <c:lblOffset val="100"/>
        <c:noMultiLvlLbl val="0"/>
      </c:catAx>
      <c:valAx>
        <c:axId val="440664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DO"/>
          </a:p>
        </c:txPr>
        <c:crossAx val="440664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D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504824</xdr:colOff>
      <xdr:row>3</xdr:row>
      <xdr:rowOff>138111</xdr:rowOff>
    </xdr:from>
    <xdr:to>
      <xdr:col>9</xdr:col>
      <xdr:colOff>304799</xdr:colOff>
      <xdr:row>19</xdr:row>
      <xdr:rowOff>180974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D9921E95-8D4B-74B9-E379-BBA718A3E8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5</xdr:row>
      <xdr:rowOff>157162</xdr:rowOff>
    </xdr:from>
    <xdr:to>
      <xdr:col>4</xdr:col>
      <xdr:colOff>295275</xdr:colOff>
      <xdr:row>20</xdr:row>
      <xdr:rowOff>42862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F5628A1-66C8-F0B4-3621-F55FB85883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se Gabriel Abreu Adames" refreshedDate="44991.597351851851" createdVersion="8" refreshedVersion="8" minRefreshableVersion="3" recordCount="511" xr:uid="{C316DF9C-E672-47FC-B7C4-123D61ECE1F4}">
  <cacheSource type="worksheet">
    <worksheetSource ref="A6:R517" sheet="Matriz"/>
  </cacheSource>
  <cacheFields count="18">
    <cacheField name="item" numFmtId="0">
      <sharedItems containsSemiMixedTypes="0" containsString="0" containsNumber="1" containsInteger="1" minValue="1" maxValue="511"/>
    </cacheField>
    <cacheField name="codigo de inventario" numFmtId="0">
      <sharedItems containsMixedTypes="1" containsNumber="1" containsInteger="1" minValue="71978" maxValue="71978"/>
    </cacheField>
    <cacheField name="Descripcion del Equipo" numFmtId="0">
      <sharedItems/>
    </cacheField>
    <cacheField name="Marca" numFmtId="0">
      <sharedItems count="26">
        <s v="HP"/>
        <s v="EPSON"/>
        <s v="LEXMARK"/>
        <s v="ZEBRA"/>
        <s v="CANON"/>
        <s v="BEMATECH"/>
        <s v="SAMSUNG"/>
        <s v="HEDMAN"/>
        <s v="MONARCH"/>
        <s v="DELL"/>
        <s v="BIXOLON"/>
        <s v="TOSHIBA"/>
        <s v="SHARP"/>
        <s v="VERIFONE"/>
        <s v="STAR"/>
        <s v="BROTHER"/>
        <s v="HONEYWELL"/>
        <s v="UNITECH"/>
        <s v="SNAP ON"/>
        <s v="SCANSNAP"/>
        <s v="BENQ"/>
        <s v="FUJITSU"/>
        <s v="SCANMATE"/>
        <s v="KODAK"/>
        <s v="datacard"/>
        <s v="Ricoh"/>
      </sharedItems>
    </cacheField>
    <cacheField name="Modelo" numFmtId="0">
      <sharedItems containsBlank="1" containsMixedTypes="1" containsNumber="1" containsInteger="1" minValue="1" maxValue="9800"/>
    </cacheField>
    <cacheField name="conexión" numFmtId="0">
      <sharedItems containsBlank="1"/>
    </cacheField>
    <cacheField name="Tipo" numFmtId="0">
      <sharedItems/>
    </cacheField>
    <cacheField name="Mecanismo de impresión" numFmtId="0">
      <sharedItems containsBlank="1"/>
    </cacheField>
    <cacheField name="color de impresión" numFmtId="0">
      <sharedItems/>
    </cacheField>
    <cacheField name="Localidad" numFmtId="0">
      <sharedItems/>
    </cacheField>
    <cacheField name="Direccion" numFmtId="0">
      <sharedItems/>
    </cacheField>
    <cacheField name="Departamento" numFmtId="0">
      <sharedItems containsBlank="1"/>
    </cacheField>
    <cacheField name="Nombre de usuario" numFmtId="0">
      <sharedItems containsBlank="1"/>
    </cacheField>
    <cacheField name="Piso" numFmtId="0">
      <sharedItems containsBlank="1"/>
    </cacheField>
    <cacheField name="Estado" numFmtId="0">
      <sharedItems containsBlank="1"/>
    </cacheField>
    <cacheField name="Condicion" numFmtId="0">
      <sharedItems containsBlank="1"/>
    </cacheField>
    <cacheField name="Propietario" numFmtId="0">
      <sharedItems/>
    </cacheField>
    <cacheField name="Observac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se Gabriel Abreu Adames" refreshedDate="44991.598183333335" createdVersion="8" refreshedVersion="8" minRefreshableVersion="3" recordCount="511" xr:uid="{B552BD50-8D07-48BD-97AE-4BFBEC91C994}">
  <cacheSource type="worksheet">
    <worksheetSource ref="A6:R517" sheet="Matriz"/>
  </cacheSource>
  <cacheFields count="18">
    <cacheField name="item" numFmtId="0">
      <sharedItems containsSemiMixedTypes="0" containsString="0" containsNumber="1" containsInteger="1" minValue="1" maxValue="511"/>
    </cacheField>
    <cacheField name="codigo de inventario" numFmtId="0">
      <sharedItems containsMixedTypes="1" containsNumber="1" containsInteger="1" minValue="71978" maxValue="71978"/>
    </cacheField>
    <cacheField name="Descripcion del Equipo" numFmtId="0">
      <sharedItems/>
    </cacheField>
    <cacheField name="Marca" numFmtId="0">
      <sharedItems/>
    </cacheField>
    <cacheField name="Modelo" numFmtId="0">
      <sharedItems containsBlank="1" containsMixedTypes="1" containsNumber="1" containsInteger="1" minValue="1" maxValue="9800"/>
    </cacheField>
    <cacheField name="conexión" numFmtId="0">
      <sharedItems containsBlank="1"/>
    </cacheField>
    <cacheField name="Tipo" numFmtId="0">
      <sharedItems/>
    </cacheField>
    <cacheField name="Mecanismo de impresión" numFmtId="0">
      <sharedItems containsBlank="1"/>
    </cacheField>
    <cacheField name="color de impresión" numFmtId="0">
      <sharedItems count="2">
        <s v="Blanco y negro"/>
        <s v="a color"/>
      </sharedItems>
    </cacheField>
    <cacheField name="Localidad" numFmtId="0">
      <sharedItems/>
    </cacheField>
    <cacheField name="Direccion" numFmtId="0">
      <sharedItems/>
    </cacheField>
    <cacheField name="Departamento" numFmtId="0">
      <sharedItems containsBlank="1"/>
    </cacheField>
    <cacheField name="Nombre de usuario" numFmtId="0">
      <sharedItems containsBlank="1"/>
    </cacheField>
    <cacheField name="Piso" numFmtId="0">
      <sharedItems containsBlank="1"/>
    </cacheField>
    <cacheField name="Estado" numFmtId="0">
      <sharedItems containsBlank="1"/>
    </cacheField>
    <cacheField name="Condicion" numFmtId="0">
      <sharedItems containsBlank="1"/>
    </cacheField>
    <cacheField name="Propietario" numFmtId="0">
      <sharedItems/>
    </cacheField>
    <cacheField name="Observac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1">
  <r>
    <n v="1"/>
    <s v="ADN1411618063"/>
    <s v="IMPRESORA  LASER JET MFP M22 FDW"/>
    <x v="0"/>
    <s v="M227FDW"/>
    <s v="RED"/>
    <s v="Impresora"/>
    <s v="Laser"/>
    <s v="Blanco y negro"/>
    <s v="Palacio Municipal"/>
    <s v="Despacho del Alcalde (sa)"/>
    <m/>
    <s v="ROSA CAROLINA MEJIA GOMEZ"/>
    <s v="4to"/>
    <s v="en uso"/>
    <m/>
    <s v="ADN"/>
    <s v="ok"/>
  </r>
  <r>
    <n v="2"/>
    <s v="ADN1496515339"/>
    <s v="IMPRESORA HP DESINGNJET T120-24 NEGRA BASE MOVIBLE DE PLANOS (PLOTER)"/>
    <x v="0"/>
    <s v="T120"/>
    <m/>
    <s v="Impresora"/>
    <m/>
    <s v="Blanco y negro"/>
    <s v="Palacio Municipal"/>
    <s v="Secretaría General"/>
    <s v="Transito y movilidad Urbana"/>
    <s v="Dario dominguez"/>
    <s v="4to"/>
    <s v="en uso"/>
    <m/>
    <s v="ADN"/>
    <s v="ok"/>
  </r>
  <r>
    <n v="3"/>
    <s v="ADN141166567"/>
    <s v="IMPRESORA LASER, MARCA HP, MOD. P1005,"/>
    <x v="0"/>
    <s v="P1005"/>
    <m/>
    <s v="Impresora"/>
    <m/>
    <s v="Blanco y negro"/>
    <s v="Palacio Municipal"/>
    <s v="Dirección  de Recaudación"/>
    <m/>
    <s v="YOLANDA BERTILIA DE LA ROSA FERNANDEZ"/>
    <s v="1er"/>
    <s v="Perdida"/>
    <m/>
    <s v="ADN"/>
    <s v="no encontrada"/>
  </r>
  <r>
    <n v="4"/>
    <s v="ADN149466"/>
    <s v="IMPRESORA LASER, A COLOR, EPSON, STUDIO T22, NEGRO"/>
    <x v="1"/>
    <s v="STUDIO T22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5"/>
    <s v="ADN1414929"/>
    <s v="IMPRESORA HP LASERJET MOD.506DN, CREMA (BID)"/>
    <x v="0"/>
    <s v="LASERJET MOD.506DN"/>
    <s v="RED"/>
    <s v="Impresora"/>
    <s v="Laser"/>
    <s v="Blanco y negro"/>
    <s v="Palacio Municipal"/>
    <s v="Planificacion y desarrolllo institucional"/>
    <m/>
    <s v="alexia denisse infante"/>
    <s v="5to"/>
    <s v="en uso"/>
    <m/>
    <s v="ADN"/>
    <s v="ok"/>
  </r>
  <r>
    <n v="6"/>
    <s v="ADN031074277"/>
    <s v="IMPRESORA MULTIFUNCION, LEXMARK, MODELO X-83, COLOR CREMA"/>
    <x v="2"/>
    <s v="X-83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7"/>
    <s v="ADN0311585"/>
    <s v="IMPRESORA,MARCA ZEBRA,PARA CODIGO DE BARRA"/>
    <x v="3"/>
    <s v="ZD41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8"/>
    <s v="ADN0311586"/>
    <s v="IMPRESORA,MARCA ZEBRA,PARA CODIGO DE BARRA"/>
    <x v="3"/>
    <s v="ZD41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9"/>
    <s v="ADN0311587"/>
    <s v="IMPRESORA,MARCA ZEBRA,PARA CODIGO DE BARRA"/>
    <x v="3"/>
    <s v="ZD41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0"/>
    <s v="ADN03116848"/>
    <s v="IMPRESORA MULTIFUNCIONAL HP, DESTJET 1515 AIO.BLANCA"/>
    <x v="0"/>
    <s v="1515 AIO"/>
    <m/>
    <s v="Impresora"/>
    <m/>
    <s v="a color"/>
    <s v="Palacio Municipal"/>
    <s v="Control de Bienes"/>
    <m/>
    <s v="Josefa Guerrero"/>
    <s v="1er"/>
    <s v="Descargada"/>
    <s v="Desacargada"/>
    <s v="ADN"/>
    <s v="estan descargadas a control de bienes"/>
  </r>
  <r>
    <n v="11"/>
    <s v="ADN031172501"/>
    <s v="IMPRESORA DE INYECCION, HP, MODELO 920C, COLOR CREMA"/>
    <x v="0"/>
    <s v="920C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2"/>
    <s v="ADN0312865"/>
    <s v="IMPRESORA HP MOD-1000, COLOR CREMA"/>
    <x v="0"/>
    <n v="100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3"/>
    <s v="ADN032609081"/>
    <s v="IMPRESORA MULTIFUNCION, HP, MOD. CM-232NF, COLOR BLANCO"/>
    <x v="0"/>
    <s v="CM232NF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4"/>
    <s v="ADN039983"/>
    <s v="IMPRESORA,MULTIFUNCIONAL,MARCA LEXMARK,MOD GENESIS S815"/>
    <x v="2"/>
    <s v="GENESIS S81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5"/>
    <s v="ADN1410741"/>
    <s v="IMPRESORA HP,MOD-LASER JETS P1005, GRIS"/>
    <x v="0"/>
    <s v="P100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6"/>
    <s v="ADN1410788"/>
    <s v="IMPRESORA,MARCA HP,MOD OFICCE JET,COLOR NEGRO"/>
    <x v="0"/>
    <s v="NO DEFINIDO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7"/>
    <s v="ADN1410976"/>
    <s v="IMPRESORA,MARCA CANNON,MOD LBP3200,BLANCO"/>
    <x v="4"/>
    <s v="LBP320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8"/>
    <s v="ADN1410978"/>
    <s v="IMPRESORA,MARCA LEXMARK,MOD E120,COLOR NEGRO"/>
    <x v="2"/>
    <s v="E-1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9"/>
    <s v="ADN1411047"/>
    <s v="IMPRESORA DESK JET,MARCA HP,MOD D3747"/>
    <x v="0"/>
    <s v="D3747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0"/>
    <s v="ADN1411048"/>
    <s v="IMPRESORA DESK JET,MOD D1560,MARCA HP"/>
    <x v="0"/>
    <s v="D156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1"/>
    <s v="ADN1411061"/>
    <s v="IMPRESORA,MARCA HP,MOD P1005,COLOR CREMA"/>
    <x v="0"/>
    <s v="P1005"/>
    <m/>
    <s v="Impresora"/>
    <m/>
    <s v="Blanco y negro"/>
    <s v="Externo"/>
    <s v="Cementerio Cristo Rey"/>
    <m/>
    <s v="JOSE POLANCO"/>
    <m/>
    <s v="Por Verificar"/>
    <m/>
    <s v="ADN"/>
    <s v="no encontrada"/>
  </r>
  <r>
    <n v="22"/>
    <s v="ADN141161028"/>
    <s v="IMPRESORA LASER, HP, MODELO 1320, CREMA"/>
    <x v="0"/>
    <n v="13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3"/>
    <s v="ADN141161351"/>
    <s v="IMPRESORA LASER, HP, MODELO 1015, GRIS"/>
    <x v="0"/>
    <n v="101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4"/>
    <s v="ADN141161365"/>
    <s v="IMPRESORA  MATRICIAL EPSON COLOR GRIS"/>
    <x v="1"/>
    <s v="FX890"/>
    <s v="USB"/>
    <s v="Impresora"/>
    <s v="Matricial"/>
    <s v="Blanco y negro"/>
    <s v="Palacio Municipal"/>
    <s v="Dirección de Tesorería"/>
    <m/>
    <s v="Jose antonio Henrique Risk"/>
    <s v="1er"/>
    <s v="en uso"/>
    <m/>
    <s v="ADN"/>
    <s v="ok"/>
  </r>
  <r>
    <n v="25"/>
    <s v="ADN141161458"/>
    <s v="IMPRESORA LASER, HP, MODELO 1015, COLOR GRIS"/>
    <x v="0"/>
    <n v="101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6"/>
    <s v="ADN141161505"/>
    <s v="IMPRESORA  LASER, MARCA LEXMARK, GRIS"/>
    <x v="2"/>
    <s v="NO DEFINIDO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7"/>
    <s v="ADN141161517"/>
    <s v="IMPRESORA HP, MOD. 1660, NEGRO"/>
    <x v="0"/>
    <n v="166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8"/>
    <s v="ADN141161591"/>
    <s v="IMPRESORA LASER, LEXMARK, MODELO E230, NEGRO"/>
    <x v="2"/>
    <s v="E23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9"/>
    <s v="ADN141161603"/>
    <s v="IMPRESORA LASER, LEXMARK, MODELO E340, NEGRO"/>
    <x v="2"/>
    <s v="E-34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30"/>
    <s v="ADN1411616215"/>
    <s v="IMPRESORA HP MOD.M277DW COL.BLANCO"/>
    <x v="0"/>
    <s v="M277DW"/>
    <s v="RED"/>
    <s v="Impresora"/>
    <s v="Laser"/>
    <s v="Blanco y negro"/>
    <s v="Palacio Municipal"/>
    <s v="Dirección de Servicio Social"/>
    <m/>
    <s v="DIGNA REYNOSO"/>
    <s v="1er"/>
    <s v="en uso"/>
    <m/>
    <s v="ADN"/>
    <s v="ok"/>
  </r>
  <r>
    <n v="31"/>
    <s v="ADN1411616242"/>
    <s v="IMPRESORA HP LASERJET P1102W  COL.NEGRO"/>
    <x v="0"/>
    <s v=" LASERJET P1102W"/>
    <m/>
    <s v="Impresora"/>
    <m/>
    <s v="Blanco y negro"/>
    <s v="Externo"/>
    <s v="Dirección de Defensoría y Uso de Espacios Públicos"/>
    <m/>
    <s v="ADRIAN RAFAEL JIMENEZ GARRIDO"/>
    <m/>
    <s v="Por Verificar"/>
    <m/>
    <s v="ADN"/>
    <s v="no encontrada"/>
  </r>
  <r>
    <n v="32"/>
    <s v="ADN141161680"/>
    <s v="IMPRESORA LASER, HP, MODELO 1100, CREMA"/>
    <x v="0"/>
    <n v="110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33"/>
    <s v="ADN141161791"/>
    <s v="IMPRESORA LASER, HP, MODELO 1020, COLOR GRIS"/>
    <x v="0"/>
    <n v="1020"/>
    <m/>
    <s v="Impresora"/>
    <m/>
    <s v="Blanco y negro"/>
    <s v="Palacio Municipal"/>
    <s v="Dirección  Jurídica"/>
    <m/>
    <s v="RICARDO AYANES  PEREZ NUÑEZ"/>
    <m/>
    <s v="Perdida"/>
    <m/>
    <s v="ADN"/>
    <s v="no encontrada"/>
  </r>
  <r>
    <n v="34"/>
    <s v="ADN1411617985"/>
    <s v="IMPRESORA LASER JET PRO MFP M 227 BLANCO"/>
    <x v="0"/>
    <s v="M227FDW"/>
    <m/>
    <s v="Impresora"/>
    <m/>
    <s v="Blanco y negro"/>
    <s v="Palacio Municipal"/>
    <s v="Dirección de Servicio Social"/>
    <m/>
    <s v="DIGNA REYNOSO"/>
    <m/>
    <s v="Perdida"/>
    <m/>
    <s v="ADN"/>
    <s v="no encontrada"/>
  </r>
  <r>
    <n v="35"/>
    <s v="ADN1411617986"/>
    <s v="IMPRESORA LASER JET PRO M227 BLANCO"/>
    <x v="0"/>
    <s v="M227FDW"/>
    <m/>
    <s v="Impresora"/>
    <m/>
    <s v="Blanco y negro"/>
    <s v="Palacio Municipal"/>
    <s v="Dirección de Servicio Social"/>
    <m/>
    <s v="DIGNA REYNOSO"/>
    <m/>
    <s v="Perdida"/>
    <m/>
    <s v="ADN"/>
    <s v="no encontrada"/>
  </r>
  <r>
    <n v="36"/>
    <s v="ADN1411617987"/>
    <s v="IMPRESORA LASER JET PRO M227 BLANCO"/>
    <x v="0"/>
    <s v="M227FDW"/>
    <m/>
    <s v="Impresora"/>
    <m/>
    <s v="Blanco y negro"/>
    <s v="Palacio Municipal"/>
    <s v="Dirección de Servicio Social"/>
    <m/>
    <s v="DIGNA REYNOSO"/>
    <m/>
    <s v="Perdida"/>
    <m/>
    <s v="ADN"/>
    <s v="no encontrada"/>
  </r>
  <r>
    <n v="37"/>
    <s v="ADN1411617989"/>
    <s v="IMPRESORA LASER JET PRO M227 BLANCO"/>
    <x v="0"/>
    <s v="M227FDW"/>
    <m/>
    <s v="Impresora"/>
    <m/>
    <s v="Blanco y negro"/>
    <s v="Palacio Municipal"/>
    <s v="Dirección de Servicio Social"/>
    <m/>
    <s v="DIGNA REYNOSO"/>
    <m/>
    <s v="Perdida"/>
    <m/>
    <s v="ADN"/>
    <s v="no encontrada"/>
  </r>
  <r>
    <n v="38"/>
    <s v="ADN1411618066"/>
    <s v="IMPRESORA HP. ACOLOR LARJET M180W BLANC."/>
    <x v="0"/>
    <s v="180NW"/>
    <m/>
    <s v="Impresora"/>
    <m/>
    <s v="Blanco y negro"/>
    <s v="Palacio Municipal"/>
    <s v="Aseo urbano y equipos"/>
    <m/>
    <s v="Gaspar Polanco"/>
    <s v="1er"/>
    <s v="Perdida"/>
    <m/>
    <s v="ADN"/>
    <s v="no encontrada"/>
  </r>
  <r>
    <n v="39"/>
    <s v="ADN1411618068"/>
    <s v="IMPRESORA HP LASERJET BLANA A COLOR 180NW"/>
    <x v="0"/>
    <s v="LASERJET 180NW"/>
    <m/>
    <s v="Impresora"/>
    <m/>
    <s v="Blanco y negro"/>
    <s v="Palacio Municipal"/>
    <s v="Aseo urbano y equipos"/>
    <m/>
    <s v="Gaspar Polanco"/>
    <s v="1er"/>
    <s v="Perdida"/>
    <m/>
    <s v="ADN"/>
    <s v="no encontrada"/>
  </r>
  <r>
    <n v="40"/>
    <s v="ADN1411618072"/>
    <s v="IMPRESORA LASER JET MFP227FDW BLANCA"/>
    <x v="0"/>
    <s v="M227FDW"/>
    <m/>
    <s v="Impresora"/>
    <m/>
    <s v="Blanco y negro"/>
    <s v="Palacio Municipal"/>
    <s v="Dirección  de Recaudación"/>
    <m/>
    <s v="YOLANDA BERTILIA DE LA ROSA FERNANDEZ"/>
    <m/>
    <s v="Perdida"/>
    <m/>
    <s v="ADN"/>
    <s v="no encontrada"/>
  </r>
  <r>
    <n v="41"/>
    <s v="ADN1411618074"/>
    <s v="IMPRESORA  HP LASER JET BLANCA"/>
    <x v="0"/>
    <s v="NO DEFINIDO"/>
    <m/>
    <s v="Impresora"/>
    <m/>
    <s v="Blanco y negro"/>
    <s v="Palacio Municipal"/>
    <s v="Dirección de Mantenimiento y Obras Comunitarias"/>
    <m/>
    <s v="Johan Alexander Santiago Suazo"/>
    <m/>
    <s v="Perdida"/>
    <m/>
    <s v="ADN"/>
    <s v="no encontrada"/>
  </r>
  <r>
    <n v="42"/>
    <s v="ADN141161836"/>
    <s v="IMPRESORA, HP, MODELO 1020, CREMA"/>
    <x v="0"/>
    <n v="1020"/>
    <m/>
    <s v="Impresora"/>
    <m/>
    <s v="Blanco y negro"/>
    <s v="Palacio Municipal"/>
    <s v="Dirección  Jurídica"/>
    <m/>
    <s v="RICARDO AYANES  PEREZ NUÑEZ"/>
    <m/>
    <s v="Perdida"/>
    <m/>
    <s v="ADN"/>
    <s v="no encontrada"/>
  </r>
  <r>
    <n v="43"/>
    <s v="ADN141161896"/>
    <s v="IMPRESORA LASER, HP, MODELO 1020, CREMA  "/>
    <x v="0"/>
    <n v="10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44"/>
    <s v="ADN141162031"/>
    <s v="IMPRESORA LASER, LEXMARK, MODELO E340, COLOR NEGRO"/>
    <x v="2"/>
    <s v="E-34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45"/>
    <s v="ADN141162060"/>
    <s v="IMPRESORA LASER, LEXMARK, NEGRO, MODELO E340"/>
    <x v="2"/>
    <s v="E-34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46"/>
    <s v="ADN141162061"/>
    <s v="IMPRESORA LASER, HP, MOD. 1020, COLOR CREMA"/>
    <x v="0"/>
    <n v="10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47"/>
    <s v="ADN141162090"/>
    <s v="IMPRESORA LASER, LEXMARK, NEGRO, MODELO E340"/>
    <x v="2"/>
    <s v="E-34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48"/>
    <s v="ADN141162153"/>
    <s v="IMPRESORA, MARCA HP, MODELO 1020, COLOR CREMA"/>
    <x v="0"/>
    <n v="10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49"/>
    <s v="ADN141162227"/>
    <s v="IMPRESORA LASER, HP MOD. 5610, OFICCE JET ALL-IN-ONE CREMA"/>
    <x v="0"/>
    <n v="561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50"/>
    <s v="ADN141162299"/>
    <s v="IMPRESORA LASER, HP, MODELO 9800, COLOR NEGRO"/>
    <x v="0"/>
    <n v="980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51"/>
    <s v="ADN141162396"/>
    <s v="IMPRESORA LASER, HP, MODELO PRO400M401N, COLOR CREMA"/>
    <x v="0"/>
    <s v="PRO400M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52"/>
    <s v="ADN141162756"/>
    <s v="IMPRESORA LASER, HP 6940, COLOR GRIS"/>
    <x v="0"/>
    <n v="6940"/>
    <m/>
    <s v="Impresora"/>
    <m/>
    <s v="Blanco y negro"/>
    <s v="Palacio Municipal"/>
    <s v="Dirección  de Planificación y Desarrollo Institucional"/>
    <m/>
    <s v="MERLY MARGARITA  GRACIANO CABRAL"/>
    <m/>
    <s v="Perdida"/>
    <m/>
    <s v="ADN"/>
    <s v="no encontrada"/>
  </r>
  <r>
    <n v="53"/>
    <s v="ADN141162774"/>
    <s v="IMPRESORA LASER, HP, MODELO 1020, CREMA"/>
    <x v="0"/>
    <n v="1020"/>
    <s v="USB"/>
    <s v="Impresora"/>
    <s v="Laser"/>
    <s v="Blanco y negro"/>
    <s v="Externo"/>
    <s v="Dirección  de Patrimonio Cultural y Centro Histórico"/>
    <m/>
    <m/>
    <m/>
    <s v="en uso"/>
    <m/>
    <s v="ADN"/>
    <s v="ok"/>
  </r>
  <r>
    <n v="54"/>
    <s v="ADN141162800"/>
    <s v="IMPRESORA LASER, LEXMARK, NEGRO, MODELO E240"/>
    <x v="2"/>
    <s v="E24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55"/>
    <s v="ADN141162920"/>
    <s v="IMPRESORA LASER, HP, MODELO 1160, COLOR CREMA"/>
    <x v="0"/>
    <n v="116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56"/>
    <s v="ADN141163148"/>
    <s v="IMPRESORA LASER,HP, MODELO 1160, COLOR CREMA"/>
    <x v="0"/>
    <n v="116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57"/>
    <s v="ADN141163172"/>
    <s v="IMPRESORA LASER, HP, MODELO 1150, CREMA"/>
    <x v="0"/>
    <n v="115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58"/>
    <s v="ADN141163232"/>
    <s v="IMPRESORA LASER, HP, MODELO 2420, COLOR CREMA"/>
    <x v="0"/>
    <n v="24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59"/>
    <s v="ADN141163244"/>
    <s v="IMPRESORA LASER, HP, MODELO 4050, CREMA"/>
    <x v="0"/>
    <n v="405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60"/>
    <s v="ADN14116362"/>
    <s v="IMPRESORA LASER, MODELO 1160, COLOR CREMA"/>
    <x v="0"/>
    <n v="116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61"/>
    <s v="ADN141163785"/>
    <s v="IMPRESORA LASER, MARCA HP, MODELO 2015P, GRIS  "/>
    <x v="0"/>
    <s v="P201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62"/>
    <s v="ADN141163996"/>
    <s v="IMPRESORA LASER, MARCA HP, MODELO 1020, COLOR CREMA"/>
    <x v="0"/>
    <n v="1020"/>
    <s v="USB"/>
    <s v="Impresora"/>
    <s v="Laser"/>
    <s v="Blanco y negro"/>
    <s v="Palacio Municipal"/>
    <s v="Aseo urbano y equipos"/>
    <m/>
    <s v="Lissette rosa"/>
    <s v="1er"/>
    <s v="en uso"/>
    <m/>
    <s v="ADN"/>
    <s v="ok"/>
  </r>
  <r>
    <n v="63"/>
    <s v="ADN141164054"/>
    <s v="IMPRESORA MULTIFUNCIONAL HP, DESTJET 1515 AIO.BLANCA"/>
    <x v="0"/>
    <s v="1515 AIO"/>
    <m/>
    <s v="Impresora"/>
    <m/>
    <s v="a color"/>
    <s v="Palacio Municipal"/>
    <s v="Dirección de Desarrollo Comunitario"/>
    <m/>
    <s v="Claudia Sarante"/>
    <m/>
    <s v="Perdida"/>
    <m/>
    <s v="ADN"/>
    <s v="no encontrada"/>
  </r>
  <r>
    <n v="64"/>
    <s v="ADN141164447"/>
    <s v="IMPRESORA LASER JET, HP, MODELO 1020, COLOR CREMA"/>
    <x v="0"/>
    <n v="10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65"/>
    <s v="ADN141164718"/>
    <s v="IMPRESORA LASER, HP, MOD. 1160, COLOR CREMA  "/>
    <x v="0"/>
    <n v="1160"/>
    <m/>
    <s v="Impresora"/>
    <m/>
    <s v="Blanco y negro"/>
    <s v="Palacio Municipal"/>
    <s v="Dirección de Desarrollo Comunitario"/>
    <m/>
    <s v="Claudia Sarante"/>
    <m/>
    <s v="Perdida"/>
    <m/>
    <s v="ADN"/>
    <s v="no encontrada"/>
  </r>
  <r>
    <n v="66"/>
    <s v="ADN141164814"/>
    <s v="IMPRESORA LASER JET, MARCA HP, MODELO 1160, CREMA"/>
    <x v="0"/>
    <n v="116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67"/>
    <s v="ADN141164823"/>
    <s v="IMPRESORA LASER, HP, MOD. 1300, CREMA"/>
    <x v="0"/>
    <n v="130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68"/>
    <s v="ADN141165414"/>
    <s v="IMPRESORA LASER, HP 1020, COLOR GRIS, MODELO ITE-5320 "/>
    <x v="0"/>
    <n v="10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69"/>
    <s v="ADN141165420"/>
    <s v="IMPRESORA LASER, LEXMARK, MODELO E340, COLOR NEGRO"/>
    <x v="2"/>
    <s v="E-340"/>
    <m/>
    <s v="Impresora"/>
    <m/>
    <s v="Blanco y negro"/>
    <s v="Externo"/>
    <s v="Funeraria de los Girasoles"/>
    <m/>
    <s v="HARON FABIAN MERCEDES"/>
    <m/>
    <s v="Por Verificar"/>
    <m/>
    <s v="ADN"/>
    <s v="no encontrada"/>
  </r>
  <r>
    <n v="70"/>
    <s v="ADN141165545"/>
    <s v="IMPRESORA LASER JET, MARCA HP, MODELO 1020, COLOR BLANCO/NEGRO"/>
    <x v="0"/>
    <n v="1020"/>
    <m/>
    <s v="Impresora"/>
    <m/>
    <s v="Blanco y negro"/>
    <s v="Externo"/>
    <s v="Funeraria de Cristo Rey"/>
    <m/>
    <s v="JOSE DOMINGO TORRES DURAN"/>
    <m/>
    <s v="Por Verificar"/>
    <m/>
    <s v="ADN"/>
    <s v="no encontrada"/>
  </r>
  <r>
    <n v="71"/>
    <s v="ADN141165647"/>
    <s v="IMPRESORA LASER, MARCA LEXMARK, MODELO E-340, COLOR NEGRO"/>
    <x v="2"/>
    <s v="E-34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72"/>
    <s v="ADN141165699"/>
    <s v="IMPRESORA LASER, LEXMARK, MOD. E340, NEGRO"/>
    <x v="2"/>
    <s v="E-34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73"/>
    <s v="ADN141165869"/>
    <s v="IMPRESORA LASER, LEXMARK, MOD. E340, NEGRO"/>
    <x v="2"/>
    <s v="E-34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74"/>
    <s v="ADN141165890"/>
    <s v="IMPRESORA MULTIFUNCIONAL HP, DESTJET 1515 AIO.BLANCA"/>
    <x v="0"/>
    <s v="1515 AIO"/>
    <m/>
    <s v="Impresora"/>
    <m/>
    <s v="a color"/>
    <s v="Palacio Municipal"/>
    <s v="Control de Bienes"/>
    <m/>
    <s v="Josefa Guerrero"/>
    <s v="1er"/>
    <s v="Descargada"/>
    <s v="Desacargada"/>
    <s v="ADN"/>
    <s v="estan descargadas a control de bienes"/>
  </r>
  <r>
    <n v="75"/>
    <s v="ADN141165911"/>
    <s v="IMPRESORA LASER, HP, MODELO 1020, GRIS"/>
    <x v="0"/>
    <n v="10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76"/>
    <s v="ADN141166001"/>
    <s v="IMPRESORA LASER, HP, MODELO 1020, GRIS"/>
    <x v="0"/>
    <n v="10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77"/>
    <s v="ADN141166042"/>
    <s v="IMPRESORA LASER, HP, MODELO 1020, CREMA"/>
    <x v="0"/>
    <n v="10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78"/>
    <s v="ADN141166105"/>
    <s v="IMPRESORA LASER,HP, MOD 1020, COLOR GRIS"/>
    <x v="0"/>
    <n v="10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79"/>
    <s v="ADN141166164"/>
    <s v="IMPRESORA LASER , HP, MOD 359257A, COLOR CREMA"/>
    <x v="0"/>
    <s v="359257A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80"/>
    <s v="ADN141166395"/>
    <s v="IMPRESORA, LASER, LEXMARK, MOD. E-120, CREMA"/>
    <x v="2"/>
    <s v="E-1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81"/>
    <s v="ADN141166708"/>
    <s v="IMPRESORA LASER, LEXMARK, MOD. E120, NEGRA"/>
    <x v="2"/>
    <s v="E-1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82"/>
    <s v="ADN141167228"/>
    <s v="IMPRESORA, LASER JET, HP, MOD. 1320TN, CREMA"/>
    <x v="0"/>
    <n v="13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83"/>
    <s v="ADN141167525"/>
    <s v="IMPRESORA LASER, MARCA HP, MOD. 1015,CREMA Y GRIS"/>
    <x v="0"/>
    <n v="101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84"/>
    <s v="ADN141167731"/>
    <s v="IMPRESORA MULTIFUNCIONAL HP, DESTJET 1515 AIO.BLANCA"/>
    <x v="0"/>
    <s v="1515 AIO"/>
    <m/>
    <s v="Impresora"/>
    <m/>
    <s v="a color"/>
    <s v="Palacio Municipal"/>
    <s v="Control de Bienes"/>
    <m/>
    <s v="Josefa Guerrero"/>
    <s v="1er"/>
    <s v="Descargada"/>
    <s v="Desacargada"/>
    <s v="ADN"/>
    <s v="estan descargadas a control de bienes"/>
  </r>
  <r>
    <n v="85"/>
    <s v="ADN141167749"/>
    <s v="IMPRESORA LASER, MOD. 1160, COLOR CREMA"/>
    <x v="0"/>
    <n v="116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86"/>
    <s v="ADN141167804"/>
    <s v="IMPRESORA LASER JET, HP, MOD. P1505, CREMA"/>
    <x v="0"/>
    <s v="P1505"/>
    <s v="USB"/>
    <s v="Impresora"/>
    <s v="Laser"/>
    <s v="Blanco y negro"/>
    <s v="Palacio Municipal"/>
    <s v="Dirección de Tesorería"/>
    <m/>
    <s v="Jose antonio Henrique Risk"/>
    <s v="1er"/>
    <s v="en uso"/>
    <m/>
    <s v="ADN"/>
    <s v="ok"/>
  </r>
  <r>
    <n v="87"/>
    <s v="ADN141167848"/>
    <s v="IMPRESORA LASER, HP, MOD. P1005, COLOR GRIS"/>
    <x v="0"/>
    <s v="P100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88"/>
    <s v="ADN141167862"/>
    <s v="IMPRESORA LASER, MARCA HP, MOD. 1160, CREMA"/>
    <x v="0"/>
    <n v="116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89"/>
    <s v="ADN141167965"/>
    <s v="IMPRESORA LASER, MARCA HP, MOD.1020,  GRIS"/>
    <x v="0"/>
    <n v="10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90"/>
    <s v="ADN141167966"/>
    <s v="IMPRESORA LASER, LEXMARK, MOD. E-120, CREMA"/>
    <x v="2"/>
    <s v="E-1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91"/>
    <s v="ADN141167973"/>
    <s v="IMPRESORA LASER, MARCA HP, MOD. P1005, GRIS"/>
    <x v="0"/>
    <s v="P100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92"/>
    <s v="ADN141167977"/>
    <s v="IMPRESORA LASER, MARCA HP, MOD. P1005, GRIS"/>
    <x v="0"/>
    <s v="P1005"/>
    <m/>
    <s v="Impresora"/>
    <m/>
    <s v="Blanco y negro"/>
    <s v="Palacio Municipal"/>
    <s v="Dirección  de Recaudación"/>
    <m/>
    <s v="YOLANDA BERTILIA DE LA ROSA FERNANDEZ"/>
    <m/>
    <s v="Perdida"/>
    <m/>
    <s v="ADN"/>
    <s v="no encontrada"/>
  </r>
  <r>
    <n v="93"/>
    <s v="ADN141167982"/>
    <s v="IMPRESORA LASER, MARCA LEXMARK, E120, NEGRO"/>
    <x v="2"/>
    <s v="E-1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94"/>
    <s v="ADN141168066"/>
    <s v="IMPRESORA LASER, LEXMARK, E120, COLOR GRIS"/>
    <x v="2"/>
    <s v="E-1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95"/>
    <s v="ADN141168069"/>
    <s v="IMPRESORA LASER, MARCA HP, MOD. P2015, CREMA"/>
    <x v="0"/>
    <s v="P2015"/>
    <s v="USB"/>
    <s v="Impresora"/>
    <s v="Laser"/>
    <s v="Blanco y negro"/>
    <s v="Externo"/>
    <s v="Dirección  de Patrimonio Cultural y Centro Histórico"/>
    <m/>
    <m/>
    <m/>
    <s v="en uso"/>
    <m/>
    <s v="ADN"/>
    <s v="ok"/>
  </r>
  <r>
    <n v="96"/>
    <s v="ADN141168071"/>
    <s v="IMPRESORA LASER, MARCA HP, MOD. P2015, CREMA"/>
    <x v="0"/>
    <s v="P201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97"/>
    <s v="ADN141168136"/>
    <s v="IMPRESORA LASER, MARCA HP, MOD. P2015,  CREMA Y NEGRO"/>
    <x v="0"/>
    <s v="P201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98"/>
    <s v="ADN141168146"/>
    <s v="IMPRESORA LASER, MARCA HP, MOD. CP1515, NEGRO Y GRIS"/>
    <x v="0"/>
    <s v="1515 AIO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99"/>
    <s v="ADN141168489"/>
    <s v="IMPRESORA LASER, MARCA LEXMARK, E-120, NEGRA"/>
    <x v="2"/>
    <s v="E-1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00"/>
    <s v="ADN141168560"/>
    <s v="IMPRESORA MULTIFUNCIONAL HP, DESTJET 1515 AIO.BLANCA"/>
    <x v="0"/>
    <s v="1515 AIO"/>
    <m/>
    <s v="Impresora"/>
    <m/>
    <s v="a color"/>
    <s v="Palacio Municipal"/>
    <s v="Control de Bienes"/>
    <m/>
    <s v="Josefa Guerrero"/>
    <s v="1er"/>
    <s v="Descargada"/>
    <s v="Desacargada"/>
    <s v="ADN"/>
    <s v="estan descargadas a control de bienes"/>
  </r>
  <r>
    <n v="101"/>
    <s v="ADN141168608"/>
    <s v="IMPRESORA LASER, HP, MODELO 1020, CREMA"/>
    <x v="0"/>
    <n v="10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02"/>
    <s v="ADN141168629"/>
    <s v="IMPRESORA LASER, HP, 1020, COLOR CREMA"/>
    <x v="0"/>
    <n v="10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03"/>
    <s v="ADN141168638"/>
    <s v="IMPRESORA LASER, HP, MOD. CP1515N, GRIS"/>
    <x v="0"/>
    <s v="1515 AIO"/>
    <m/>
    <s v="Impresora"/>
    <m/>
    <s v="Blanco y negro"/>
    <s v="Palacio Municipal"/>
    <s v="Dirección de Servicio Social"/>
    <m/>
    <s v="DIGNA REYNOSO"/>
    <m/>
    <s v="Perdida"/>
    <m/>
    <s v="ADN"/>
    <s v="no encontrada"/>
  </r>
  <r>
    <n v="104"/>
    <s v="ADN141168724"/>
    <s v="IMPRESORA LASER, LEXMARK, MOD. 2320, CREMA"/>
    <x v="2"/>
    <n v="2320"/>
    <m/>
    <s v="Impresora"/>
    <m/>
    <s v="Blanco y negro"/>
    <s v="Externo"/>
    <s v="Dirección de Gestión Ambiental"/>
    <m/>
    <s v="Rudy Diaz"/>
    <m/>
    <s v="Perdida"/>
    <m/>
    <s v="ADN"/>
    <s v="no encontrada"/>
  </r>
  <r>
    <n v="105"/>
    <s v="ADN141168916"/>
    <s v="IMPRESORA, EPSON MOD. B391E, NEGRO"/>
    <x v="1"/>
    <s v="B391E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06"/>
    <s v="ADN141169114"/>
    <s v="IMPRESORA LASER, HP, P2015, COLOR BLANCO"/>
    <x v="0"/>
    <s v="P201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07"/>
    <s v="ADN141169115"/>
    <s v="IMPRESORA LASER, HP, P2015, COLOR BLANCO"/>
    <x v="0"/>
    <s v="P201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08"/>
    <s v="ADN141169143"/>
    <s v="IMPRESORA , LASER JET MOD. P2035 MARCA HP, COLOR GRIS"/>
    <x v="0"/>
    <s v="P2035"/>
    <m/>
    <s v="Impresora"/>
    <m/>
    <s v="Blanco y negro"/>
    <s v="Palacio Municipal"/>
    <s v="Dirección  de Recaudación"/>
    <m/>
    <s v="YOLANDA BERTILIA DE LA ROSA FERNANDEZ"/>
    <m/>
    <s v="Perdida"/>
    <m/>
    <s v="ADN"/>
    <s v="no encontrada"/>
  </r>
  <r>
    <n v="109"/>
    <s v="ADN141169146"/>
    <s v="IMPRESORA LASER, HP, P2035, COLOR GRIS"/>
    <x v="0"/>
    <s v="P203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10"/>
    <s v="ADN141169149"/>
    <s v="IMPRESORA LASER, HP, P2035, COLOR GRIS"/>
    <x v="0"/>
    <s v="P203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11"/>
    <s v="ADN141169150"/>
    <s v="IMPRESORA LASER , MARCA HP, SERIE CNB9B10254, MOD. P2035, COLOR BLANCO"/>
    <x v="0"/>
    <s v="P203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12"/>
    <s v="ADN141169153"/>
    <s v="IMPRESORA LASER, HP, MOD. P2035, COLOR GRIS"/>
    <x v="0"/>
    <s v="P203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13"/>
    <s v="ADN141169171"/>
    <s v="IMPRESORA LASER, HP,CP1215, COLOR BLANCO "/>
    <x v="0"/>
    <s v="CP121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14"/>
    <s v="ADN141169199"/>
    <s v="IMPRESORA LASER, MARCA HP, MOD. CP1215, GRIS"/>
    <x v="0"/>
    <s v="CP121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15"/>
    <s v="ADN141169200"/>
    <s v="IMPRESORA LASER, MARCA HP, MOD. CP1215, GRIS"/>
    <x v="0"/>
    <s v="CP121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16"/>
    <s v="ADN141169607"/>
    <s v="IMPRESORA MULTIFUNCION, HP, MOD. P4015N, COLOR GRIS"/>
    <x v="0"/>
    <s v="P4015N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17"/>
    <s v="ADN14116966"/>
    <s v="IMPRESORA  LASER, MARCA HP, MODELO 1015, COLOR GRIS"/>
    <x v="0"/>
    <n v="101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18"/>
    <s v="ADN141171064"/>
    <s v="IMPRESORA  DE INYECCION, HP, MODELO D2360, GRIS"/>
    <x v="0"/>
    <n v="236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19"/>
    <s v="ADN141171229"/>
    <s v="IMPRESORA DE INYECCION, MARCA HP, MODELO 3920, COLOR GRIS Y CREMA"/>
    <x v="0"/>
    <s v="920C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20"/>
    <s v="ADN141171313"/>
    <s v="IMPRESORA DE INYECCION, HP, MODELO 3940, CREMA"/>
    <x v="0"/>
    <n v="394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21"/>
    <s v="ADN141171325"/>
    <s v="IMPRESORA DE INYECCION, HP, MODELO VCVRA-0502, CREMA"/>
    <x v="0"/>
    <s v="VCVRA-0502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22"/>
    <s v="ADN141171363"/>
    <s v="IMPRESORA DE INYECCION, CANON, MOD. PIXMA MP130, CREMA"/>
    <x v="4"/>
    <s v="MP13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23"/>
    <s v="ADN141171703"/>
    <s v="IMPRESORA DE INYECCION  MODELO D2460, COLOR NEGRO"/>
    <x v="4"/>
    <s v="D246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24"/>
    <s v="ADN141172000"/>
    <s v="IMPRESORA DE INYECCION, LEXMARK, COLOR GRIS"/>
    <x v="2"/>
    <s v="NO DEFINIDO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25"/>
    <s v="ADN141172668"/>
    <s v="IMPRESORA DE INYECCION, HP, MODELO 656C, COLOR CREMA"/>
    <x v="0"/>
    <s v="656C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26"/>
    <s v="ADN141172755"/>
    <s v="IMPRESORA DE INYECCION"/>
    <x v="4"/>
    <s v="NO DEFINIDO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27"/>
    <s v="ADN141172824"/>
    <s v="IMPRESORA DE INYECCION LASER, HP, MODELO 3745, COLOR AZUL   "/>
    <x v="0"/>
    <n v="374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28"/>
    <s v="ADN141172907"/>
    <s v="IMPRESORA LASER, HP, MODELO 1160, CREMA "/>
    <x v="0"/>
    <n v="116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29"/>
    <s v="ADN141173103"/>
    <s v="IMPRESORA, MARCA HP, MODELO 5956A, GRIS"/>
    <x v="0"/>
    <s v="6956A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30"/>
    <s v="ADN141173186"/>
    <s v="IMPRESORA DE INYECCION, LEXMARK, CREMA, MODELO 001"/>
    <x v="2"/>
    <n v="1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31"/>
    <s v="ADN141173203"/>
    <s v="IMPRESORA DE INYECCION, HP, MODELO 990C, COLOR CREMA"/>
    <x v="0"/>
    <s v="990C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32"/>
    <s v="ADN141173615"/>
    <s v="IMPRESORA DE INYECCION, MARCA HP, MOD. C9016A, CREMA"/>
    <x v="0"/>
    <s v="C9016A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33"/>
    <s v="ADN141173842"/>
    <s v="IMPRESORA, HP, MODELO 1360, COLOR CREMA"/>
    <x v="0"/>
    <n v="136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34"/>
    <s v="ADN141173909"/>
    <s v="IMPRESORA DE INYECCION, MARCA HP, MODELO 9300, GRIS"/>
    <x v="0"/>
    <n v="930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35"/>
    <s v="ADN141173910"/>
    <s v="IMPRESORA DE INYECCION, HP, MODELO D1360, COLOR CREMA"/>
    <x v="0"/>
    <s v="D136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36"/>
    <s v="ADN141173985"/>
    <s v="IMPRESORA DE INYECCION MARCA HP, MOD. LASERJET 1320N, CREMA"/>
    <x v="0"/>
    <s v=" LASERJET 1320N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37"/>
    <s v="ADN141174261"/>
    <s v="IMPRESORA DE INYECCION, HP, MODELO 3845, COLOR CREMA"/>
    <x v="0"/>
    <n v="3845"/>
    <m/>
    <s v="Impresora"/>
    <m/>
    <s v="Blanco y negro"/>
    <s v="Externo"/>
    <s v="Estacion de Transferencia "/>
    <m/>
    <s v="Elvis Feliz"/>
    <m/>
    <s v="Perdida"/>
    <m/>
    <s v="ADN"/>
    <s v="no encontrada"/>
  </r>
  <r>
    <n v="138"/>
    <s v="ADN141174280"/>
    <s v="IMPRESORA LASER, HP, MODELO 1022N, COLOR CREMA"/>
    <x v="0"/>
    <s v="1022N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39"/>
    <s v="ADN141174281"/>
    <s v="IMPRESORA DE INYECCION, HP, MODELO 3747, COLOR CREMA"/>
    <x v="0"/>
    <s v="D3747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40"/>
    <s v="ADN141174642"/>
    <s v="IMPRESORA DESKJET, MARCA HP, MOD. 4615"/>
    <x v="0"/>
    <n v="461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41"/>
    <s v="ADN141174656"/>
    <s v="IMPRESORA DE INYECCION, DESKJET, HP, MODELO D1360, COLOR BLANCO Y GRIS"/>
    <x v="0"/>
    <s v="D136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42"/>
    <s v="ADN141174684"/>
    <s v="IMPRESORA DE INYECCION, HP, MOD. 3745, CREMA"/>
    <x v="0"/>
    <n v="374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43"/>
    <s v="ADN141175098"/>
    <s v="IMPRESORA, HP, MOD. PH02E, GRIS"/>
    <x v="0"/>
    <s v="NO DEFINIDO"/>
    <m/>
    <s v="Impresora"/>
    <m/>
    <s v="Blanco y negro"/>
    <s v="Palacio Municipal"/>
    <s v="Dirección  de Infraestructura Urbana "/>
    <m/>
    <s v="SIXTO MANUEL BREA RICOURT"/>
    <m/>
    <s v="Perdida"/>
    <m/>
    <s v="ADN"/>
    <s v="no encontrada"/>
  </r>
  <r>
    <n v="144"/>
    <s v="ADN141176254"/>
    <s v="IMPRESORA LASER LEXMARK, MOD. E120, GRIS"/>
    <x v="2"/>
    <s v="E-1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45"/>
    <s v="ADN14117630"/>
    <s v="IMPRESORA DE INYECCION, HP, MODELO D1320, CREMA"/>
    <x v="0"/>
    <n v="1320"/>
    <m/>
    <s v="Impresora"/>
    <m/>
    <s v="Blanco y negro"/>
    <s v="Palacio Municipal"/>
    <s v="Dirección de Servicio Social"/>
    <m/>
    <s v="DIGNA REYNOSO"/>
    <m/>
    <s v="Perdida"/>
    <m/>
    <s v="ADN"/>
    <s v="no encontrada"/>
  </r>
  <r>
    <n v="146"/>
    <s v="ADN14117640"/>
    <s v="IMPRESORA DE INYECCION, HP, MODELO D1360, GRIS"/>
    <x v="0"/>
    <s v="D1360"/>
    <m/>
    <s v="Impresora"/>
    <m/>
    <s v="Blanco y negro"/>
    <s v="Palacio Municipal"/>
    <s v="Dirección  de Planeamiento Urbano"/>
    <m/>
    <s v="Josefa Guerrero"/>
    <s v="1er"/>
    <s v="Descargada"/>
    <s v="Desacargada"/>
    <s v="ADN"/>
    <s v="estan descargadas a control de bienes"/>
  </r>
  <r>
    <n v="147"/>
    <s v="ADN141176456"/>
    <s v="IMPRESORA DE INYECCION, HP, MOD. 920C, CREMA"/>
    <x v="0"/>
    <s v="920C"/>
    <m/>
    <s v="Impresora"/>
    <m/>
    <s v="Blanco y negro"/>
    <s v="Palacio Municipal"/>
    <s v="Dirección  de Planeamiento Urbano"/>
    <m/>
    <s v="Josefa Guerrero"/>
    <s v="1er"/>
    <s v="Descargada"/>
    <s v="Desacargada"/>
    <s v="ADN"/>
    <s v="estan descargadas a control de bienes"/>
  </r>
  <r>
    <n v="148"/>
    <s v="ADN141176680"/>
    <s v="IMPRESORA DE INYECCION, HP, 3650, AZUL Y GRIS"/>
    <x v="0"/>
    <n v="3650"/>
    <m/>
    <s v="Impresora"/>
    <m/>
    <s v="Blanco y negro"/>
    <s v="Palacio Municipal"/>
    <s v="Dirección  de Planeamiento Urbano"/>
    <m/>
    <s v="Josefa Guerrero"/>
    <s v="1er"/>
    <s v="Descargada"/>
    <s v="Desacargada"/>
    <s v="ADN"/>
    <s v="estan descargadas a control de bienes"/>
  </r>
  <r>
    <n v="149"/>
    <s v="ADN14117714"/>
    <s v="IMPRESORA DE INYECCION, LEXMARK, MODELO E120, GRIS"/>
    <x v="2"/>
    <s v="E-120"/>
    <m/>
    <s v="Impresora"/>
    <m/>
    <s v="Blanco y negro"/>
    <s v="Palacio Municipal"/>
    <s v="Dirección  de Planeamiento Urbano"/>
    <m/>
    <s v="Josefa Guerrero"/>
    <s v="1er"/>
    <s v="Descargada"/>
    <s v="Desacargada"/>
    <s v="ADN"/>
    <s v="estan descargadas a control de bienes"/>
  </r>
  <r>
    <n v="150"/>
    <s v="ADN141177825"/>
    <s v="IMPRESORA DE INYECCION, HP, MOD. 6940, COLOR GRIS"/>
    <x v="0"/>
    <n v="6940"/>
    <m/>
    <s v="Impresora"/>
    <m/>
    <s v="Blanco y negro"/>
    <s v="Palacio Municipal"/>
    <s v="Dirección  de Infraestructura Urbana "/>
    <m/>
    <s v="Josefa Guerrero"/>
    <s v="1er"/>
    <s v="Descargada"/>
    <s v="Desacargada"/>
    <s v="ADN"/>
    <s v="estan descargadas a control de bienes"/>
  </r>
  <r>
    <n v="151"/>
    <s v="ADN141177895"/>
    <s v="IMPRESORA DE INYECCION, HP, MOD. D1360, GRIS"/>
    <x v="0"/>
    <s v="D1360"/>
    <m/>
    <s v="Impresora"/>
    <m/>
    <s v="Blanco y negro"/>
    <s v="Palacio Municipal"/>
    <s v="Dirección  de Planeamiento Urbano"/>
    <m/>
    <s v="Josefa Guerrero"/>
    <s v="1er"/>
    <s v="Descargada"/>
    <s v="Desacargada"/>
    <s v="ADN"/>
    <s v="estan descargadas a control de bienes"/>
  </r>
  <r>
    <n v="152"/>
    <s v="ADN141178854"/>
    <s v="IMPRESORA DE INYECCION, HP, D2360, GRIS Y BLANCO"/>
    <x v="0"/>
    <n v="2360"/>
    <m/>
    <s v="Impresora"/>
    <m/>
    <s v="Blanco y negro"/>
    <s v="Palacio Municipal"/>
    <s v="Operativa"/>
    <m/>
    <s v="YANEIRY A. DEL ORBE PEÑA"/>
    <m/>
    <s v="Perdida"/>
    <m/>
    <s v="ADN"/>
    <s v="no encontrada"/>
  </r>
  <r>
    <n v="153"/>
    <s v="ADN1411816208"/>
    <s v="IMPRESORA ZEBRA MOD.ZD410 COL.GRIS"/>
    <x v="3"/>
    <s v="ZD410"/>
    <m/>
    <s v="Impresora"/>
    <m/>
    <s v="Blanco y negro"/>
    <s v="Palacio Municipal"/>
    <s v="Registro civil"/>
    <m/>
    <s v="LIDIA VIRGINIA AYBAR ALBA"/>
    <m/>
    <s v="Perdida"/>
    <m/>
    <s v="ADN"/>
    <s v="no encontrada"/>
  </r>
  <r>
    <n v="154"/>
    <s v="ADN1411816216"/>
    <s v="IMPRESORA MATRICIAL, EPSON, LX-350, NEGRA"/>
    <x v="1"/>
    <s v="LX-350"/>
    <s v="USB"/>
    <s v="Impresora"/>
    <s v="Matricial"/>
    <s v="Blanco y negro"/>
    <s v="Palacio Municipal"/>
    <s v="Registro civil"/>
    <m/>
    <s v="LIDIA VIRGINIA AYBAR ALBA"/>
    <s v="1er"/>
    <s v="en uso"/>
    <m/>
    <s v="ADN"/>
    <s v="ok"/>
  </r>
  <r>
    <n v="155"/>
    <s v="ADN1411816217"/>
    <s v="IMPRESORA MATRICIAL, EPSON, LX-350, NEGRA"/>
    <x v="1"/>
    <s v="LX-350"/>
    <s v="USB"/>
    <s v="Impresora"/>
    <s v="Termica"/>
    <s v="Blanco y negro"/>
    <s v="Palacio Municipal"/>
    <s v="Registro civil"/>
    <m/>
    <s v="LIDIA VIRGINIA AYBAR ALBA"/>
    <s v="1er"/>
    <s v="en uso"/>
    <m/>
    <s v="ADN"/>
    <s v="ok"/>
  </r>
  <r>
    <n v="156"/>
    <s v="ADN1411816219"/>
    <s v="IMPRESORA MATRICIAL, EPSON, LX-350, NEGRA"/>
    <x v="1"/>
    <s v="LX-350"/>
    <s v="USB"/>
    <s v="Impresora"/>
    <s v="Matricial"/>
    <s v="Blanco y negro"/>
    <s v="Palacio Municipal"/>
    <s v="Registro civil"/>
    <m/>
    <s v="LIDIA VIRGINIA AYBAR ALBA"/>
    <s v="1er"/>
    <s v="en uso"/>
    <m/>
    <s v="ADN"/>
    <s v="ok"/>
  </r>
  <r>
    <n v="157"/>
    <s v="ADN1411816221"/>
    <s v="IMPRESORA MATRICIAL, EPSON, LX-350, NEGRA"/>
    <x v="1"/>
    <s v="LX-350"/>
    <m/>
    <s v="Impresora"/>
    <s v="Matricial"/>
    <s v="Blanco y negro"/>
    <s v="Palacio Municipal"/>
    <s v="Registro civil"/>
    <m/>
    <s v="LIDIA VIRGINIA AYBAR ALBA"/>
    <m/>
    <s v="Perdida"/>
    <m/>
    <s v="ADN"/>
    <s v="no encontrada"/>
  </r>
  <r>
    <n v="158"/>
    <s v="ADN1411816224"/>
    <s v="IMPRESORA MATRICIAL, EPSON, LX-350, NEGRA"/>
    <x v="1"/>
    <s v="LX-350"/>
    <m/>
    <s v="Impresora"/>
    <m/>
    <s v="Blanco y negro"/>
    <s v="Palacio Municipal"/>
    <s v="Dirección  de Registro Civil"/>
    <m/>
    <s v="LIDIA VIRGINIA AYBAR ALBA"/>
    <m/>
    <s v="Perdida"/>
    <m/>
    <s v="ADN"/>
    <s v="no encontrada"/>
  </r>
  <r>
    <n v="159"/>
    <s v="ADN141183074"/>
    <s v="IMPRESORA  MATRICIAL, EPSON, MODELO DFX 9000, GRIS"/>
    <x v="1"/>
    <s v="DFX-900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60"/>
    <s v="ADN141183903"/>
    <s v="IMPRESORA, MARCA EPSON, MODELO FX-890, GRIS"/>
    <x v="1"/>
    <s v="FX-89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61"/>
    <s v="ADN141183904"/>
    <s v="IMPRESORA, MARCA EPSON, MODELO FX-890, GRIS"/>
    <x v="1"/>
    <s v="FX-890"/>
    <s v="USB"/>
    <s v="Impresora"/>
    <s v="Matricial"/>
    <s v="Blanco y negro"/>
    <s v="Palacio Municipal"/>
    <s v="Dirección de Tesorería"/>
    <m/>
    <s v="Jose antonio Henrique Risk"/>
    <s v="1er"/>
    <s v="en uso"/>
    <m/>
    <s v="ADN"/>
    <s v="ok"/>
  </r>
  <r>
    <n v="162"/>
    <s v="ADN141183905"/>
    <s v="IMPRESORA MATRICIAL, MARCA EPSON, MODELO FX-890, GRIS"/>
    <x v="1"/>
    <s v="FX-890"/>
    <s v="USB"/>
    <s v="Impresora"/>
    <s v="Matricial"/>
    <s v="Blanco y negro"/>
    <s v="Palacio Municipal"/>
    <s v="Dirección de Tesorería"/>
    <m/>
    <s v="Jose antonio Henrique Risk"/>
    <s v="1er"/>
    <s v="en uso"/>
    <m/>
    <s v="ADN"/>
    <s v="ok"/>
  </r>
  <r>
    <n v="163"/>
    <s v="ADN141183914"/>
    <s v="IMPRESORA, MARCA EPSON, MODELO FX-890, GRIS"/>
    <x v="1"/>
    <s v="FX-890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164"/>
    <s v="ADN1411854"/>
    <s v="IMPRESORA MULTIFUNCION,LEXMARK,MOD-X1185,GRIS"/>
    <x v="2"/>
    <s v="X118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65"/>
    <s v="ADN141186532"/>
    <s v="IMPRESORA MATRICIAL, EPSON, MOD. FX-890, CREMA"/>
    <x v="1"/>
    <s v="FX-890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166"/>
    <s v="ADN1411917"/>
    <s v="IMPRESORA LEXMARK, MOD-E120, COLOR CREMA"/>
    <x v="2"/>
    <s v="E-1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67"/>
    <s v="ADN1412065"/>
    <s v="IMPRESORA HP,MOD-D2660,COLOR NEGRO"/>
    <x v="0"/>
    <s v="D266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68"/>
    <s v="ADN1412067"/>
    <s v="IMPRESORA HP,DESKJET,NEGRO"/>
    <x v="0"/>
    <s v="NO DEFINIDO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69"/>
    <s v="ADN1496518128"/>
    <s v="IMPRESORA  TERMICA BEMATECH GRIS "/>
    <x v="5"/>
    <s v="BEMATECH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170"/>
    <s v="ADN149609"/>
    <s v="IMPRESORA ( PUNTOS DE VENTA),  EPSON, M188D, GRIS"/>
    <x v="1"/>
    <s v="M188D"/>
    <m/>
    <s v="Impresora"/>
    <m/>
    <s v="Blanco y negro"/>
    <s v="Externo"/>
    <s v="Estacion de Transferencia "/>
    <m/>
    <s v="Elvis Feliz"/>
    <m/>
    <s v="Perdida"/>
    <m/>
    <s v="ADN"/>
    <s v="no encontrada"/>
  </r>
  <r>
    <n v="171"/>
    <s v="ADN1412094"/>
    <s v="IMPRESORA  SAMSUNG,MOD-SRP270A,CREMA"/>
    <x v="6"/>
    <s v="SRP270A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72"/>
    <s v="ADN1412325"/>
    <s v="IMPRESORA HP LASER JET P 2015,COLOR CREMA"/>
    <x v="0"/>
    <s v="P2015"/>
    <m/>
    <s v="Impresora"/>
    <m/>
    <s v="Blanco y negro"/>
    <s v="Externo"/>
    <s v="Dirección de Gestión Ambiental"/>
    <m/>
    <s v="Rudy Diaz"/>
    <m/>
    <s v="Perdida"/>
    <m/>
    <s v="ADN"/>
    <s v="no encontrada"/>
  </r>
  <r>
    <n v="173"/>
    <s v="ADN1412358"/>
    <s v="IMPRESORA CANNON MOD-BJC1000,CREMA"/>
    <x v="4"/>
    <s v="BJC100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74"/>
    <s v="ADN1412368"/>
    <s v="IMPRESORA  HP LASERJET P 1505"/>
    <x v="0"/>
    <s v="LASERJET P 1505"/>
    <s v="USB"/>
    <s v="Impresora"/>
    <s v="Laser"/>
    <s v="Blanco y negro"/>
    <s v="Externo"/>
    <s v="Dirección de Gestión Ambiental"/>
    <m/>
    <s v="Rudy Diaz"/>
    <m/>
    <s v="en uso"/>
    <m/>
    <s v="ADN"/>
    <s v="ok"/>
  </r>
  <r>
    <n v="175"/>
    <s v="ADN1412453"/>
    <s v="IMPRESORA HP LASER JET,P1005, CREMA"/>
    <x v="0"/>
    <s v="P100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76"/>
    <s v="ADN1412544"/>
    <s v="IMPRESORA DE CHEQUES HEDMAN,GRIS"/>
    <x v="7"/>
    <s v="HEDMAN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77"/>
    <s v="ADN143027548"/>
    <s v="IMPRESORA (PUNTO DE VENTA), MONARCH, PAXAB9416, NEGRO"/>
    <x v="8"/>
    <s v="PAXAB9416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78"/>
    <s v="ADN1412894"/>
    <s v="IMPRESORA HP, MOD-6500, BLANCO Y NEGRO"/>
    <x v="0"/>
    <n v="650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79"/>
    <s v="ADN1412896"/>
    <s v="IMPRESORA HP COLOR GRIS"/>
    <x v="0"/>
    <s v="NO DEFINIDO"/>
    <m/>
    <s v="Impresora"/>
    <m/>
    <s v="Blanco y negro"/>
    <s v="Palacio Municipal"/>
    <s v="Dirección de Desarrollo Comunitario"/>
    <m/>
    <s v="Claudia Sarante"/>
    <m/>
    <s v="Perdida"/>
    <m/>
    <s v="ADN"/>
    <s v="no encontrada"/>
  </r>
  <r>
    <n v="180"/>
    <s v="ADN1412904"/>
    <s v="IMPRESORA HP MOD-DESKJET-845C, COLOR CREMA"/>
    <x v="0"/>
    <s v="845C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81"/>
    <s v="ADN1412912"/>
    <s v="IMPRESORA EPSON, MOD. C471A"/>
    <x v="1"/>
    <s v="C471A"/>
    <m/>
    <s v="Impresora"/>
    <m/>
    <s v="Blanco y negro"/>
    <s v="Externo"/>
    <s v="Funeraria de Gualey"/>
    <m/>
    <s v="FRANCISCO SOSA SOLANO"/>
    <m/>
    <s v="Por Verificar"/>
    <m/>
    <s v="ADN"/>
    <s v="no encontrada"/>
  </r>
  <r>
    <n v="182"/>
    <s v="ADN1412999"/>
    <s v="IMPRESORA MULTI HP, MOD-M1212,NEGRO,(GPRD-DPDI-ADM)"/>
    <x v="0"/>
    <s v="M1212"/>
    <m/>
    <s v="Impresora"/>
    <s v="Laser"/>
    <s v="Blanco y negro"/>
    <s v="Palacio Municipal"/>
    <s v="Planificacion y desarrolllo institucional"/>
    <m/>
    <s v="MERLY MARGARITA  GRACIANO CABRAL"/>
    <m/>
    <s v="Perdida"/>
    <m/>
    <s v="ADN"/>
    <s v="no encontrada"/>
  </r>
  <r>
    <n v="183"/>
    <s v="ADN1413006"/>
    <s v="IMPRESORA HP, MOD-401, NEGRO(SEC. TECNICA-DESP)"/>
    <x v="0"/>
    <n v="401"/>
    <m/>
    <s v="Impresora"/>
    <m/>
    <s v="Blanco y negro"/>
    <s v="Palacio Municipal"/>
    <s v="Secretaría Técnica"/>
    <m/>
    <s v="PATRICIA TANIA MEJIA PAREDES DE RANNIK"/>
    <m/>
    <s v="Perdida"/>
    <m/>
    <s v="ADN"/>
    <s v="no encontrada"/>
  </r>
  <r>
    <n v="184"/>
    <s v="ADN1413135"/>
    <s v="IMPRESORA HP, MOD-4625, COLOR NEGRO Y GRIS"/>
    <x v="0"/>
    <n v="462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85"/>
    <s v="ADN1413136"/>
    <s v="IMPRESORA HP, MOD-4625, COLOR NEGRO Y GRIS"/>
    <x v="0"/>
    <n v="462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86"/>
    <s v="ADN1413235"/>
    <s v="IMPRESORA DELL,MOD-B3460DN,(DPDI),NEGRO"/>
    <x v="9"/>
    <s v="B3460DN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87"/>
    <s v="ADN1413236"/>
    <s v="IMPRESORA DELL,MOD-B3460DN,(RR.HH),NEGRO"/>
    <x v="9"/>
    <s v="B3460DN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88"/>
    <s v="ADN1413502"/>
    <s v="IMPRESORA DELL, MOD. B3460DN LASER PRINTER, NEGRO"/>
    <x v="9"/>
    <s v="B3460DN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89"/>
    <s v="ADN1413504"/>
    <s v="IMPRESORA MULTIFUNCIONAL HP,MOD. M2727UF, CREMA"/>
    <x v="0"/>
    <s v="M272NF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90"/>
    <s v="ADN1413505"/>
    <s v="IMPRESORA MULTIFUNCIONAL HP,MOD. M2727UF, CREMA"/>
    <x v="0"/>
    <s v="M272NF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91"/>
    <s v="ADN1413506"/>
    <s v="IMPRESORA MULTIFUNCIONAL HP,MOD. M2727NF, CREMA"/>
    <x v="0"/>
    <s v="M272NF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92"/>
    <s v="ADN1413507"/>
    <s v="IMPRESORA MULTIFUNCIONAL HP,MOD. M2727UF, CREMA"/>
    <x v="0"/>
    <s v="M272NF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93"/>
    <s v="ADN1413902"/>
    <s v="IMPRESORA LEXMAR E-340, NEGRO Y PLATEADO"/>
    <x v="2"/>
    <s v="E-340"/>
    <m/>
    <s v="Impresora"/>
    <m/>
    <s v="Blanco y negro"/>
    <s v="Palacio Municipal"/>
    <s v="Operativa"/>
    <m/>
    <s v="YANEIRY A. DEL ORBE PEÑA"/>
    <m/>
    <s v="Perdida"/>
    <m/>
    <s v="ADN"/>
    <s v="no encontrada"/>
  </r>
  <r>
    <n v="194"/>
    <s v="ADN1414303"/>
    <s v="IMPRESORA MULTIFUNCION HP LASERJET, MOD. M2727NF, CREMA"/>
    <x v="0"/>
    <s v="LASERJET M2727NF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195"/>
    <s v="ADN1414440"/>
    <s v="IMPRESORA MULTIFUNCIONAL HP, DESTJET 1515 AIO.BLANCA"/>
    <x v="0"/>
    <s v="1515 AIO"/>
    <m/>
    <s v="Impresora"/>
    <m/>
    <s v="a color"/>
    <s v="Palacio Municipal"/>
    <s v="Control de Bienes"/>
    <m/>
    <s v="Josefa Guerrero"/>
    <s v="1er"/>
    <s v="Descargada"/>
    <s v="Desacargada"/>
    <s v="ADN"/>
    <s v="estan descargadas a control de bienes"/>
  </r>
  <r>
    <n v="196"/>
    <s v="ADN1414444"/>
    <s v="IMPRESORA MULTIFUNCIONAL HP, DESTJET 1515 AIO.BLANCA"/>
    <x v="0"/>
    <s v="1515 AIO"/>
    <m/>
    <s v="Impresora"/>
    <m/>
    <s v="a color"/>
    <s v="Palacio Municipal"/>
    <s v="Dirección  de Recaudación"/>
    <m/>
    <s v="YOLANDA BERTILIA DE LA ROSA FERNANDEZ"/>
    <m/>
    <s v="Perdida"/>
    <m/>
    <s v="ADN"/>
    <s v="no encontrada"/>
  </r>
  <r>
    <n v="197"/>
    <s v="ADN1414445"/>
    <s v="IMPRESORA MULTIFUNCIONAL HP, DESTJET 1515 AIO.BLANCA"/>
    <x v="0"/>
    <s v="1515 AIO"/>
    <m/>
    <s v="Impresora"/>
    <m/>
    <s v="a color"/>
    <s v="Palacio Municipal"/>
    <s v="Dirección de Desarrollo Comunitario"/>
    <m/>
    <s v="Claudia Sarante"/>
    <m/>
    <s v="Perdida"/>
    <m/>
    <s v="ADN"/>
    <s v="no encontrada"/>
  </r>
  <r>
    <n v="198"/>
    <s v="ADN1414446"/>
    <s v="IMPRESORA MULTIFUNCIONAL HP, DESTJET 1515 AIO.BLANCA"/>
    <x v="0"/>
    <s v="1515 AIO"/>
    <s v="USB"/>
    <s v="Impresora"/>
    <s v="TINTA"/>
    <s v="a color"/>
    <s v="Palacio Municipal"/>
    <s v="Dirección  de Recaudación"/>
    <m/>
    <s v="YOLANDA BERTILIA DE LA ROSA FERNANDEZ"/>
    <s v="1er"/>
    <s v="en uso"/>
    <m/>
    <s v="ADN"/>
    <s v="ok"/>
  </r>
  <r>
    <n v="199"/>
    <s v="ADN1414449"/>
    <s v="IMPRESORA MULTIFUNCIONAL HP, DESTJET 1515 AIO.BLANCA"/>
    <x v="0"/>
    <s v="1515 AIO"/>
    <m/>
    <s v="Impresora"/>
    <m/>
    <s v="a color"/>
    <s v="Palacio Municipal"/>
    <s v="Dirección de Servicio Social"/>
    <m/>
    <s v="DIGNA REYNOSO"/>
    <m/>
    <s v="Perdida"/>
    <m/>
    <s v="ADN"/>
    <s v="no encontrada"/>
  </r>
  <r>
    <n v="200"/>
    <s v="ADN1414450"/>
    <s v="IMPRESORA MULTIFUNCIONAL HP, DESTJET 1515 AIO.BLANCA"/>
    <x v="0"/>
    <s v="1515 AIO"/>
    <m/>
    <s v="Impresora"/>
    <m/>
    <s v="a color"/>
    <s v="Palacio Municipal"/>
    <s v="Control de Bienes"/>
    <m/>
    <s v="Josefa Guerrero"/>
    <s v="1er"/>
    <s v="Descargada"/>
    <s v="Desacargada"/>
    <s v="ADN"/>
    <s v="estan descargadas a control de bienes"/>
  </r>
  <r>
    <n v="201"/>
    <s v="ADN1414497"/>
    <s v="IMPRESORA CANON PIXMA CREMA"/>
    <x v="4"/>
    <s v="NO DEFINIDO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02"/>
    <s v="ADN1426012091"/>
    <s v="IMPRESORA BIXOLOW,ERP275,COLOR GRIS"/>
    <x v="10"/>
    <s v="ERP27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03"/>
    <s v="ADN1426016985"/>
    <s v="IMPRESORA HP MOD.DESKJET 4535 COL.NEGRO"/>
    <x v="0"/>
    <n v="453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04"/>
    <s v="ADN1426016986"/>
    <s v="IMPRESORA HP MOD.DESKJET 4535 COL.NEGRO"/>
    <x v="0"/>
    <n v="4535"/>
    <m/>
    <s v="Impresora"/>
    <m/>
    <s v="Blanco y negro"/>
    <s v="Palacio Municipal"/>
    <s v="Dirección  Policía Municipal "/>
    <m/>
    <s v="MANUEL ANTONIO LACHAPELLE DE LOS SANTOS"/>
    <m/>
    <s v="Perdida"/>
    <m/>
    <s v="ADN"/>
    <s v="no encontrada"/>
  </r>
  <r>
    <n v="205"/>
    <s v="ADN1426016987"/>
    <s v="IMPRESORA HP MOD.DESKJET 4535 COL.NEGRO"/>
    <x v="0"/>
    <n v="4535"/>
    <m/>
    <s v="Impresora"/>
    <m/>
    <s v="Blanco y negro"/>
    <s v="Palacio Municipal"/>
    <s v="Dirección  Policía Municipal "/>
    <m/>
    <s v="MANUEL ANTONIO LACHAPELLE DE LOS SANTOS"/>
    <m/>
    <s v="Perdida"/>
    <m/>
    <s v="ADN"/>
    <s v="no encontrada"/>
  </r>
  <r>
    <n v="206"/>
    <s v="ADN1426016988"/>
    <s v="IMPRESORA HP MOD.DESKJET 4535 COL.NEGRO"/>
    <x v="0"/>
    <n v="4535"/>
    <m/>
    <s v="Impresora"/>
    <m/>
    <s v="Blanco y negro"/>
    <s v="Externo"/>
    <s v="Dirección de Defensoría y Uso de Espacios Públicos"/>
    <m/>
    <s v="ADRIAN RAFAEL JIMENEZ GARRIDO"/>
    <m/>
    <s v="Por Verificar"/>
    <m/>
    <s v="ADN"/>
    <s v="no encontrada"/>
  </r>
  <r>
    <n v="207"/>
    <s v="ADN1426016990"/>
    <s v="IMPRESORA HP LASERT PRO MOD.M281FDW COL.BLANCO"/>
    <x v="0"/>
    <s v="M281FDW"/>
    <s v="RED"/>
    <s v="Impresora"/>
    <s v="Laser"/>
    <s v="Blanco y negro"/>
    <s v="Palacio Municipal"/>
    <s v="Tecnología de la Información"/>
    <s v="soporte tecnico"/>
    <s v="Francisco Faña "/>
    <s v="5to"/>
    <s v="sin uso"/>
    <s v="Dañada"/>
    <s v="ADN"/>
    <s v="esta en el 3er piso"/>
  </r>
  <r>
    <n v="208"/>
    <s v="ADN1426016991"/>
    <s v="IMPRESORA HP LASERT PRO MOD.M281FDW COL.BLANCO"/>
    <x v="0"/>
    <s v="M281FDW"/>
    <m/>
    <s v="Impresora"/>
    <m/>
    <s v="Blanco y negro"/>
    <s v="Externo"/>
    <s v="Dirección de Innovación y Proyectos Especiales"/>
    <m/>
    <s v="MIGUEL ARTURO LOGROÑO MOREL"/>
    <m/>
    <s v="Perdida"/>
    <m/>
    <s v="ADN"/>
    <s v="no encontrada"/>
  </r>
  <r>
    <n v="209"/>
    <s v="ADN1426017003"/>
    <s v="IMPRESORA HP LASERT PRO MOD.M281FDW COL.BLANCO"/>
    <x v="0"/>
    <s v="M281FDW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10"/>
    <s v="ADN1426017126"/>
    <s v="IMPRESORA HP LASERT PRO MOD.M281FDW COL.BLANCO"/>
    <x v="0"/>
    <s v="M281FDW"/>
    <s v="RED"/>
    <s v="Impresora"/>
    <s v="Laser"/>
    <s v="Blanco y negro"/>
    <s v="Palacio Municipal"/>
    <s v="Dirección de Tránsito y Movilidad Urbana "/>
    <m/>
    <s v="Thomiris acosta"/>
    <s v="4to"/>
    <s v="en uso"/>
    <m/>
    <s v="ADN"/>
    <s v="ok"/>
  </r>
  <r>
    <n v="211"/>
    <s v="ADN142601779"/>
    <s v="IMPRESORA MULTIFUNCION, TOSHIBA, MODELO DP1510, COLOR GRIS "/>
    <x v="11"/>
    <s v="DP151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12"/>
    <s v="ADN1426017967"/>
    <s v="IMPRESORA  MULTIFUNCIONAL HP MOD. PRO7740 BLANCA"/>
    <x v="0"/>
    <s v="PRO7740"/>
    <s v="USB"/>
    <s v="Impresora"/>
    <s v="Laser"/>
    <s v="Blanco y negro"/>
    <s v="Palacio Municipal"/>
    <s v="Dirección  de Recaudación"/>
    <m/>
    <s v="YOLANDA BERTILIA DE LA ROSA FERNANDEZ"/>
    <s v="1er"/>
    <s v="en uso"/>
    <m/>
    <s v="ADN"/>
    <s v="ok"/>
  </r>
  <r>
    <n v="213"/>
    <s v="ADN1426017968"/>
    <s v="IMPRESORA  MULTIFUNCIONAL HP MOD. PRO7740 BLANCA"/>
    <x v="0"/>
    <s v="PRO7740"/>
    <s v="RED"/>
    <s v="Impresora"/>
    <s v="Laser"/>
    <s v="Blanco y negro"/>
    <s v="Palacio Municipal"/>
    <s v="Tecnología de la Información"/>
    <s v="soporte tecnico"/>
    <s v="Francisco Faña "/>
    <s v="5to"/>
    <s v="sin uso"/>
    <s v="Dañada"/>
    <s v="ADN"/>
    <s v="esta en el 3er piso"/>
  </r>
  <r>
    <n v="214"/>
    <s v="ADN142601940"/>
    <s v="IMPRESORA MULTIFUNCION, MARCA HP, CREMA"/>
    <x v="0"/>
    <s v="NO DEFINIDO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15"/>
    <s v="ADN142602596"/>
    <s v="IMPRESORA MULTIFUNCION, TOSHIBA, GRIS, MODELO DP1620"/>
    <x v="11"/>
    <s v="DP162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16"/>
    <s v="ADN142603987"/>
    <s v="IMPRESORA MULTIFUNCION, CANON, MOD. FAX PHONE B95, CREMA, "/>
    <x v="4"/>
    <s v="B9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17"/>
    <s v="ADN142604445"/>
    <s v="IMPRESORA MULTIFUNCIONAL, SHARP, MOD. UX-B700, CREMA "/>
    <x v="12"/>
    <s v="UX-B70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18"/>
    <s v="ADN142604691"/>
    <s v="IMPRESORA MULTIFUNCION, HP, MOD. E4180, CREMA"/>
    <x v="0"/>
    <s v="F418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19"/>
    <s v="ADN142604758"/>
    <s v="IMPRESORA MULTIFUNCIONAL HP, DESTJET 1515 AIO.BLANCA"/>
    <x v="0"/>
    <s v="1515 AIO"/>
    <m/>
    <s v="Impresora"/>
    <m/>
    <s v="a color"/>
    <s v="Palacio Municipal"/>
    <s v="Control de Bienes"/>
    <m/>
    <s v="Josefa Guerrero"/>
    <s v="1er"/>
    <s v="Descargada"/>
    <s v="Desacargada"/>
    <s v="ADN"/>
    <s v="estan descargadas a control de bienes"/>
  </r>
  <r>
    <n v="220"/>
    <s v="ADN142605867"/>
    <s v="IMPRESORA MULTIUSO, SHARP, UP-P115, CREMA"/>
    <x v="12"/>
    <s v="P11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21"/>
    <s v="ADN142606366"/>
    <s v=" IMPRESORA FAX MULTIFUNCION, LEXMARK, MOD. X4270, CREMA"/>
    <x v="2"/>
    <s v="X427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22"/>
    <s v="ADN142606945"/>
    <s v="IMPRESORA MULTIFUNCION, HP, DESKJET F4180, NEGRO"/>
    <x v="0"/>
    <s v="F418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23"/>
    <s v="ADN142608322"/>
    <s v="IMPRESORA MULTIFUNCIONAL HP, DESTJET 1515 AIO.BLANCA"/>
    <x v="0"/>
    <s v="1515 AIO"/>
    <m/>
    <s v="Impresora"/>
    <m/>
    <s v="a color"/>
    <s v="Palacio Municipal"/>
    <s v="Control de Bienes"/>
    <m/>
    <s v="Josefa Guerrero"/>
    <s v="1er"/>
    <s v="Descargada"/>
    <s v="Desacargada"/>
    <s v="ADN"/>
    <s v="estan descargadas a control de bienes"/>
  </r>
  <r>
    <n v="224"/>
    <s v="ADN142608323"/>
    <s v="IMPRESORA MULTIFUNCION, HP, MOD. CM2320U, BLANCO"/>
    <x v="0"/>
    <s v="CM232NF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25"/>
    <s v="ADN1430215192"/>
    <s v="IMPRESORA PUNTO DE VENTAS  ZEBRA MOD.ZD410,GRIS"/>
    <x v="3"/>
    <s v="ZD410"/>
    <m/>
    <s v="Impresora"/>
    <m/>
    <s v="Blanco y negro"/>
    <s v="Palacio Municipal"/>
    <s v="Registro civil"/>
    <m/>
    <s v="LIDIA VIRGINIA AYBAR ALBA"/>
    <m/>
    <s v="Perdida"/>
    <m/>
    <s v="ADN"/>
    <s v="no encontrada"/>
  </r>
  <r>
    <n v="226"/>
    <s v="ADN1412550"/>
    <s v="IMPRESORA DE PUNTOS VERIFONE,900,COLOR NEGRO"/>
    <x v="13"/>
    <n v="90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27"/>
    <s v="ADN144343"/>
    <s v="IMPRESORA LASER, HP, MOD. 3920, COLOR CREMA     "/>
    <x v="0"/>
    <s v="920C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28"/>
    <s v="ADN14608"/>
    <s v="IMPRESORA LASER, MARCA HP, MODELO 1015, COLOR GRIS"/>
    <x v="0"/>
    <n v="101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29"/>
    <s v="ADN149354"/>
    <s v="IMPRESORA , MARCA CANON, IP2700, COLOR NEGRO"/>
    <x v="4"/>
    <s v="IP270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30"/>
    <s v="ADN149355"/>
    <s v="IMPRESORA , LEXMARK MOD. E 340"/>
    <x v="2"/>
    <s v="E-34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31"/>
    <s v="ADN149365"/>
    <s v="IMPRESORA HP DEKJET, MOD.D1600, COLOR NEGRO"/>
    <x v="0"/>
    <s v="D160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32"/>
    <s v="ADN149400"/>
    <s v="IMPRESORA LASER, MARCA HP, 4500, COLOR NEGRO"/>
    <x v="0"/>
    <n v="450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33"/>
    <s v="ADN149413"/>
    <s v="IMPRESORA LASER, MARCA HP, MOD. P2035, GRIS"/>
    <x v="0"/>
    <s v="P203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34"/>
    <s v="ADN149465"/>
    <s v="IMPRESORA LASER, A COLOR, EPSON, STUDIO T22, NEGRO"/>
    <x v="1"/>
    <s v="STUDIO T22"/>
    <m/>
    <s v="Impresora"/>
    <m/>
    <s v="Blanco y negro"/>
    <s v="Palacio Municipal"/>
    <s v="Dirección de Contraloría Municipal"/>
    <m/>
    <s v="PLINIO DE JESUS HIDALGO BONILLA"/>
    <m/>
    <s v="Perdida"/>
    <m/>
    <s v="ADN"/>
    <s v="no encontrada"/>
  </r>
  <r>
    <n v="235"/>
    <s v="ADN1412089"/>
    <s v="IMPRESORA ESTAR, MOD-SP700,NEGRO"/>
    <x v="14"/>
    <s v="SP700"/>
    <m/>
    <s v="Impresora"/>
    <m/>
    <s v="Blanco y negro"/>
    <s v="Externo"/>
    <s v="Estacion de Transferencia "/>
    <m/>
    <s v="Elvis Feliz"/>
    <m/>
    <s v="Perdida"/>
    <m/>
    <s v="ADN"/>
    <s v="no encontrada"/>
  </r>
  <r>
    <n v="236"/>
    <s v="ADN149615"/>
    <s v="IMPRESORA MULTINFUNCION, HP, MOD. 4015N, GRIS"/>
    <x v="0"/>
    <s v="P4015N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37"/>
    <s v="ADN1496514325"/>
    <s v="IMPRESORA HP DESJET 5525, COLOR NEGRO"/>
    <x v="0"/>
    <n v="552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38"/>
    <s v="ADN1496514363"/>
    <s v="IMPRESORA DESKJET, MOD. 2515, NEGRA"/>
    <x v="0"/>
    <n v="2515"/>
    <s v="USB"/>
    <s v="Impresora"/>
    <s v="TINTA"/>
    <s v="Blanco y negro"/>
    <s v="Palacio Municipal"/>
    <s v="Secretaría General"/>
    <s v="Observatorio Ciudadano"/>
    <s v="MORAIMA REGLA DIAZ ARNAU DE MILAN"/>
    <s v="4to"/>
    <s v="en uso"/>
    <m/>
    <s v="ADN"/>
    <s v="ok"/>
  </r>
  <r>
    <n v="239"/>
    <s v="ADN1496514479"/>
    <s v="IMPRESORA EPSON FX890 COLOR GRIS"/>
    <x v="1"/>
    <s v="FX-890"/>
    <s v="USB"/>
    <s v="Impresora"/>
    <s v="Matricial"/>
    <s v="Blanco y negro"/>
    <s v="Palacio Municipal"/>
    <s v="Registro civil"/>
    <m/>
    <s v="LIDIA VIRGINIA AYBAR ALBA"/>
    <s v="1er"/>
    <s v="en uso"/>
    <m/>
    <s v="ADN"/>
    <s v="ok"/>
  </r>
  <r>
    <n v="240"/>
    <s v="ADN1496516126"/>
    <s v="IMPRESORA MAR.BIXOLON MOD.SRP33011 COL.NEGRO"/>
    <x v="10"/>
    <s v="SRP33011"/>
    <s v="USB"/>
    <s v="Impresora"/>
    <s v="Termica"/>
    <s v="Blanco y negro"/>
    <s v="Palacio Municipal"/>
    <s v="Dirección de Tesorería"/>
    <m/>
    <s v="Jose antonio Henrique Risk"/>
    <s v="1er"/>
    <s v="en uso"/>
    <m/>
    <s v="ADN"/>
    <s v="ok"/>
  </r>
  <r>
    <n v="241"/>
    <s v="ADN1496515001"/>
    <s v="IMPRESORA  ZEBRA, MOD. LP2824PLUS, CREMA"/>
    <x v="3"/>
    <s v="LP2824PLUS"/>
    <s v="USB"/>
    <s v="Impresora"/>
    <s v="Termica"/>
    <s v="Blanco y negro"/>
    <s v="Palacio Municipal"/>
    <s v="Registro civil"/>
    <m/>
    <s v="LIDIA VIRGINIA AYBAR ALBA"/>
    <s v="1er"/>
    <s v="en uso"/>
    <m/>
    <s v="ADN"/>
    <s v="ok"/>
  </r>
  <r>
    <n v="242"/>
    <s v="ADN1496515326"/>
    <s v="IMPRESORA ZEBRA MOD. ZD410, GRIS"/>
    <x v="3"/>
    <s v="ZD410"/>
    <s v="USB"/>
    <s v="Impresora"/>
    <s v="Termica"/>
    <s v="Blanco y negro"/>
    <s v="Palacio Municipal"/>
    <s v="Registro civil"/>
    <m/>
    <s v="Maritza rosario"/>
    <s v="1er"/>
    <s v="en uso"/>
    <m/>
    <s v="ADN"/>
    <s v="ok"/>
  </r>
  <r>
    <n v="243"/>
    <s v="ADN1496515328"/>
    <s v="IMPRESORA ZEBRA MOD. ZD410, GRIS"/>
    <x v="3"/>
    <s v="ZD410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44"/>
    <s v="ADN1496516129"/>
    <s v="IMPRESORA MAR.BIXOLON MOD.SRP33011 COL.NEGRO"/>
    <x v="10"/>
    <s v="SRP33011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245"/>
    <s v="ADN1496516127"/>
    <s v="IMPRESORA MAR.BIXOLON MOD.SRP33011 COL.NEGRO"/>
    <x v="10"/>
    <s v="SRP33011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246"/>
    <s v="ADN1496516150"/>
    <s v="IMPRESORA HP LASER JET MOD.M102W COL. BLANCO"/>
    <x v="0"/>
    <s v="M102W"/>
    <m/>
    <s v="Impresora"/>
    <m/>
    <s v="Blanco y negro"/>
    <s v="Externo"/>
    <s v="Dirección de Servicios Públicos"/>
    <m/>
    <s v="ROSENDO ARSENIO BORGES RODRIGUEZ"/>
    <m/>
    <s v="Perdida"/>
    <m/>
    <s v="ADN"/>
    <s v="no encontrada"/>
  </r>
  <r>
    <n v="247"/>
    <s v="ADN1496516152"/>
    <s v="IMPRESORA HP LASER JET MOD.M102W COL. BLANCO"/>
    <x v="0"/>
    <s v="M102W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248"/>
    <s v="ADN1496516153"/>
    <s v="IMPRESORA HP LASER JET MOD.M102W COL. BLANCO"/>
    <x v="0"/>
    <s v="M102W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249"/>
    <s v="ADN1496516154"/>
    <s v="IMPRESORA HP LASER JET MOD.M102W COL. BLANCO"/>
    <x v="0"/>
    <s v="M102W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50"/>
    <s v="ADN1496516202"/>
    <s v="IMPRESORA HP MOD.M277DW COL.BLANCO"/>
    <x v="0"/>
    <s v="M277DW"/>
    <m/>
    <s v="Impresora"/>
    <m/>
    <s v="Blanco y negro"/>
    <s v="Palacio Municipal"/>
    <s v="Aseo urbano y equipos"/>
    <m/>
    <s v="Gaspar Polanco"/>
    <s v="1er"/>
    <s v="Perdida"/>
    <m/>
    <s v="ADN"/>
    <s v="no encontrada"/>
  </r>
  <r>
    <n v="251"/>
    <s v="ADN1496516203"/>
    <s v="IMPRESORA HP MOD.M277DW COL.BLANCO"/>
    <x v="0"/>
    <s v="M277DW"/>
    <s v="RED"/>
    <s v="Impresora"/>
    <s v="Laser"/>
    <s v="Blanco y negro"/>
    <s v="Palacio Municipal"/>
    <s v="Aseo urbano y equipos"/>
    <m/>
    <s v="Gaspar Polanco"/>
    <s v="1er"/>
    <s v="en uso"/>
    <m/>
    <s v="ADN"/>
    <s v="ok"/>
  </r>
  <r>
    <n v="252"/>
    <s v="ADN1496517972"/>
    <s v="IMPRESORA EPSON L5190 COLOR NEGRO "/>
    <x v="1"/>
    <s v="L5190"/>
    <m/>
    <s v="Impresora"/>
    <m/>
    <s v="Blanco y negro"/>
    <s v="Palacio Municipal"/>
    <s v="Aseo urbano y equipos"/>
    <m/>
    <s v="Gaspar Polanco"/>
    <s v="1er"/>
    <s v="Perdida"/>
    <m/>
    <s v="ADN"/>
    <s v="no encontrada"/>
  </r>
  <r>
    <n v="253"/>
    <s v="ADN1496517973"/>
    <s v="IMPRESORA EPSON L5190 COLOR NEGRO "/>
    <x v="1"/>
    <s v="L5190"/>
    <m/>
    <s v="Impresora"/>
    <m/>
    <s v="Blanco y negro"/>
    <s v="Palacio Municipal"/>
    <s v="Aseo urbano y equipos"/>
    <m/>
    <s v="ANA VIRGINIA GONZALEZ SUAREZ"/>
    <s v="1er"/>
    <s v="Perdida"/>
    <m/>
    <s v="ADN"/>
    <s v="no encontrada"/>
  </r>
  <r>
    <n v="254"/>
    <s v="ADN1496514628"/>
    <s v="IMPRESORA MONARCH, MOD.MO9416TT2X4, NEGRA"/>
    <x v="8"/>
    <s v="MO9416TTT2X"/>
    <m/>
    <s v="Impresora"/>
    <m/>
    <s v="Blanco y negro"/>
    <s v="Palacio Municipal"/>
    <s v="Dirección  Financiera "/>
    <s v="Contabilidad"/>
    <s v="JOHANNA CESARINA PEREZ SEGURA"/>
    <m/>
    <s v="Perdida"/>
    <m/>
    <s v="ADN"/>
    <s v="no encontrada"/>
  </r>
  <r>
    <n v="255"/>
    <s v="ADN032602878"/>
    <s v="IMPRESORA MULTIFUNCION ETIQUETADORA, MONARCH, NEGRA, MODELO M09416TT04"/>
    <x v="8"/>
    <s v="M09416TT04"/>
    <m/>
    <s v="Impresora"/>
    <m/>
    <s v="Blanco y negro"/>
    <s v="Palacio Municipal"/>
    <s v="Dirección  Financiera "/>
    <s v="Contabilidad"/>
    <s v="JOHANNA CESARINA PEREZ SEGURA"/>
    <m/>
    <s v="Perdida"/>
    <m/>
    <s v="ADN"/>
    <s v="no encontrada"/>
  </r>
  <r>
    <n v="256"/>
    <s v="ADN1412093"/>
    <s v="IMPRESORA STAR COLOR CREMA"/>
    <x v="14"/>
    <s v="NO DEFINIDO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57"/>
    <s v="ADN1496518129"/>
    <s v="IMPRESORA TERMICA BEMATECH GRIS "/>
    <x v="5"/>
    <s v="BEMATECH"/>
    <m/>
    <s v="Impresora"/>
    <m/>
    <s v="Blanco y negro"/>
    <s v="Palacio Municipal"/>
    <s v="Dirección de Tesorería"/>
    <s v="Dirección de Tesorería"/>
    <s v="ROSA PASTORA MENDEZ MENDEZ"/>
    <m/>
    <s v="Perdida"/>
    <m/>
    <s v="ADN"/>
    <s v="no encontrada"/>
  </r>
  <r>
    <n v="258"/>
    <s v="ADN149688"/>
    <s v="IMPRESORA LASER, HP, MOD. CP-2025N, GRIS"/>
    <x v="0"/>
    <s v="2025N"/>
    <m/>
    <s v="Impresora"/>
    <m/>
    <s v="Blanco y negro"/>
    <s v="Palacio Municipal"/>
    <s v="Aseo urbano y equipos"/>
    <m/>
    <s v="Gaspar Polanco"/>
    <s v="1er"/>
    <s v="Perdida"/>
    <m/>
    <s v="ADN"/>
    <s v="no encontrada"/>
  </r>
  <r>
    <n v="259"/>
    <s v="ADN149690"/>
    <s v="IMPRESORA LASER, HP, MOD. P2015N,  COLOR GRIS"/>
    <x v="0"/>
    <s v="P2015"/>
    <s v="USB"/>
    <s v="Impresora"/>
    <s v="Laser"/>
    <s v="Blanco y negro"/>
    <s v="Palacio Municipal"/>
    <s v="Aseo urbano y equipos"/>
    <m/>
    <s v="Jessica villamar"/>
    <s v="1er"/>
    <s v="en uso"/>
    <m/>
    <s v="ADN"/>
    <s v="ok"/>
  </r>
  <r>
    <n v="260"/>
    <s v="ADN149964"/>
    <s v="IMPRESORA LASER, MARCA EPSON, MOD. T22, NEGRO"/>
    <x v="1"/>
    <s v="STUDIO T22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61"/>
    <s v="ADN2396514305"/>
    <s v="IMPRESORA HP LASER JET,MOD-P1606DN,COLOR NEGRO"/>
    <x v="0"/>
    <s v="P1606DN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262"/>
    <s v="ADN2396514306"/>
    <s v="IMPRESORA HP LASER JET,MOD-P1606DN,COLOR NEGRO"/>
    <x v="0"/>
    <s v="P1606DN"/>
    <s v="USB"/>
    <s v="Impresora"/>
    <s v="Laser"/>
    <s v="Blanco y negro"/>
    <s v="Palacio Municipal"/>
    <s v="Dirección de Gestión de Calidad"/>
    <m/>
    <s v="JOSE MANUEL MATEO CONTRERAS"/>
    <s v="1er"/>
    <s v="en uso"/>
    <m/>
    <s v="ADN"/>
    <s v="ok"/>
  </r>
  <r>
    <n v="263"/>
    <s v="ADN2396514360"/>
    <s v="IMPRESORA LASER PRO, HP, MOD. P1606DN, NEGRO"/>
    <x v="0"/>
    <s v="P1606DN"/>
    <s v="USB"/>
    <s v="Impresora"/>
    <s v="Laser"/>
    <s v="Blanco y negro"/>
    <s v="Palacio Municipal"/>
    <s v="Dirección de Mantenimiento y Obras Comunitarias"/>
    <m/>
    <s v="Johan Alexander Santiago Suazo"/>
    <s v="1er"/>
    <s v="en uso"/>
    <m/>
    <s v="ADN"/>
    <s v="ok"/>
  </r>
  <r>
    <n v="264"/>
    <s v="ADN1411616226"/>
    <s v="IMPRESORA LASERJET  MOD.M521DN COL. BLANCO"/>
    <x v="0"/>
    <s v=" LASERJETM521DN"/>
    <s v="RED"/>
    <s v="Impresora"/>
    <s v="Laser"/>
    <s v="Blanco y negro"/>
    <s v="Palacio Municipal"/>
    <s v="Concejo Municipal"/>
    <m/>
    <s v="VICTOR EMILIO OGANDO"/>
    <s v="3er"/>
    <s v="en uso"/>
    <m/>
    <s v="ADN"/>
    <s v="ok"/>
  </r>
  <r>
    <n v="265"/>
    <s v="ADN141168948"/>
    <s v="IMPRESORA HP LASERJET , MOD. P1505, CREMA"/>
    <x v="0"/>
    <s v="LASERJET P1505"/>
    <m/>
    <s v="Impresora"/>
    <m/>
    <s v="Blanco y negro"/>
    <s v="Palacio Municipal"/>
    <s v="Tecnología de la Información"/>
    <m/>
    <m/>
    <m/>
    <s v="Perdida"/>
    <m/>
    <s v="ADN"/>
    <s v="no encontrada"/>
  </r>
  <r>
    <n v="266"/>
    <s v="ADN149458"/>
    <s v="IMPRESORA LASER, HP, P2035, COLOR CREMA"/>
    <x v="0"/>
    <s v="P2035"/>
    <s v="USB"/>
    <s v="Impresora"/>
    <s v="Laser"/>
    <s v="Blanco y negro"/>
    <s v="Palacio Municipal"/>
    <s v="Concejo Municipal"/>
    <s v="Bloque PRM"/>
    <s v="Judith Gomez"/>
    <s v="3er"/>
    <s v="en uso"/>
    <m/>
    <s v="ADN"/>
    <s v="ok"/>
  </r>
  <r>
    <n v="267"/>
    <s v="ADN14116482"/>
    <s v="IMPRESORA LASER, HP, MODELO 1020, GRIS Y CREMA"/>
    <x v="0"/>
    <n v="1020"/>
    <m/>
    <s v="Impresora"/>
    <m/>
    <s v="Blanco y negro"/>
    <s v="Palacio Municipal"/>
    <s v="Dirección de Gestión Humana "/>
    <s v="Dirección de Gestión Humana "/>
    <s v="JUANA EVANGELISTA HIDALGO REYES DE FELIZ"/>
    <m/>
    <s v="Perdida"/>
    <m/>
    <s v="ADN"/>
    <s v="no encontrada"/>
  </r>
  <r>
    <n v="268"/>
    <s v="ADN1426017969"/>
    <s v="IMPRESORA  MULTIFUNCIONAL HP MOD. PRO7740 BLANCA"/>
    <x v="0"/>
    <s v="PRO7740"/>
    <s v="USB"/>
    <s v="Impresora"/>
    <s v="Laser"/>
    <s v="Blanco y negro"/>
    <s v="Palacio Municipal"/>
    <s v="Comunicaciones"/>
    <m/>
    <s v="Elizabeth Mateo "/>
    <s v="4to"/>
    <s v="en uso"/>
    <m/>
    <s v="ADN"/>
    <s v="ok"/>
  </r>
  <r>
    <n v="269"/>
    <s v="ADN1411616227"/>
    <s v="IMPRESORA LASERJET  MOD.M521DN COL. BLANCO"/>
    <x v="0"/>
    <s v="LASERJET M521DN"/>
    <s v="RED"/>
    <s v="Impresora"/>
    <s v="Laser"/>
    <s v="Blanco y negro"/>
    <s v="Palacio Municipal"/>
    <s v="Concejo Municipal"/>
    <m/>
    <s v="VICTOR EMILIO OGANDO"/>
    <s v="3er"/>
    <s v="en uso"/>
    <m/>
    <s v="ADN"/>
    <s v="ok"/>
  </r>
  <r>
    <n v="270"/>
    <s v="ADN141164053"/>
    <s v="IMPRESORA LASER, HP, MODELO 1020, COLOR CREMA"/>
    <x v="0"/>
    <n v="1020"/>
    <s v="USB"/>
    <s v="Impresora"/>
    <s v="Laser"/>
    <s v="Blanco y negro"/>
    <s v="Palacio Municipal"/>
    <s v="Concejo Municipal"/>
    <s v="Bloque PRD"/>
    <s v="Maria acevedo"/>
    <s v="3er"/>
    <s v="en uso"/>
    <m/>
    <s v="ADN"/>
    <s v="ok"/>
  </r>
  <r>
    <n v="271"/>
    <s v="ADN1426016992"/>
    <s v="IMPRESORA HP LASERT PRO MOD.M281FDW COL.BLANCO"/>
    <x v="0"/>
    <s v="M281FDW"/>
    <m/>
    <s v="Impresora"/>
    <s v="Laser"/>
    <s v="Blanco y negro"/>
    <s v="Palacio Municipal"/>
    <s v="Tecnología de la Información"/>
    <m/>
    <s v="Francisco Faña "/>
    <m/>
    <s v="Perdida"/>
    <m/>
    <s v="ADN"/>
    <s v="no encontrada"/>
  </r>
  <r>
    <n v="272"/>
    <s v="ADN141162228"/>
    <s v="IMPRESORA LASER, HP, MODELO 1020, COLOR CREMA"/>
    <x v="0"/>
    <n v="1020"/>
    <s v="USB"/>
    <s v="Impresora"/>
    <s v="Laser"/>
    <s v="Blanco y negro"/>
    <s v="Palacio Municipal"/>
    <s v="Dirección de Contraloría Municipal"/>
    <m/>
    <s v="Betsaida cespedez"/>
    <s v="3er"/>
    <s v="en uso"/>
    <m/>
    <s v="ADN"/>
    <s v="ok"/>
  </r>
  <r>
    <n v="273"/>
    <s v="ADN141167717"/>
    <s v="IMPRESORA LASER, HP, MOD. 1020 , GRIS Y BLANCO"/>
    <x v="0"/>
    <n v="1020"/>
    <s v="USB"/>
    <s v="Impresora"/>
    <s v="Laser"/>
    <s v="Blanco y negro"/>
    <s v="Palacio Municipal"/>
    <s v="control de bienes"/>
    <m/>
    <s v="Josefa Guerrero"/>
    <s v="1er"/>
    <s v="en uso"/>
    <m/>
    <s v="ADN"/>
    <s v="ok"/>
  </r>
  <r>
    <n v="274"/>
    <s v="ADN1161798"/>
    <s v="IMPRESORA LASER, HP, MODELO 25911A, COLOR GRIS"/>
    <x v="0"/>
    <s v="25911A"/>
    <s v="USB"/>
    <s v="Impresora"/>
    <s v="Laser"/>
    <s v="Blanco y negro"/>
    <s v="Palacio Municipal"/>
    <s v="Concejo Municipal"/>
    <s v="Vice-presidencia"/>
    <s v="Jurenni Arias"/>
    <s v="3er"/>
    <s v="en uso"/>
    <m/>
    <s v="ADN"/>
    <s v="ok"/>
  </r>
  <r>
    <n v="275"/>
    <s v="ADN0310449"/>
    <s v="IMPRESORA, HP LASER JET, P-4015N, COLOR CREMA"/>
    <x v="0"/>
    <s v="P4015N"/>
    <s v="USB"/>
    <s v="Impresora"/>
    <s v="Laser"/>
    <s v="Blanco y negro"/>
    <s v="Palacio Municipal"/>
    <s v="administrativa"/>
    <s v="Archivo y Correspondencia"/>
    <s v="Lenny Mariel Torres Lora"/>
    <s v="1er"/>
    <s v="en uso"/>
    <m/>
    <s v="ADN"/>
    <s v="ok"/>
  </r>
  <r>
    <n v="276"/>
    <s v="ADN1496518130"/>
    <s v="IMPRESORA TERMICA BEMATECH GRIS "/>
    <x v="5"/>
    <s v="BEMATECH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277"/>
    <s v="ADN039242"/>
    <s v="IMPRESORA MULTIFUNCION, HP, MOD. M1536DNF, COLOR GRIS"/>
    <x v="0"/>
    <s v="M1536DNF"/>
    <m/>
    <s v="Impresora"/>
    <m/>
    <s v="Blanco y negro"/>
    <s v="Palacio Municipal"/>
    <s v="Tecnología de la Información"/>
    <m/>
    <s v="Francisco Faña "/>
    <m/>
    <s v="Perdida"/>
    <m/>
    <s v="ADN"/>
    <s v="no encontrada"/>
  </r>
  <r>
    <n v="278"/>
    <s v="ADN1411025"/>
    <s v="IMPRESORA LASER JET,MARCA HP,COLOR CREMA"/>
    <x v="0"/>
    <n v="1020"/>
    <s v="USB"/>
    <s v="Impresora"/>
    <s v="Laser"/>
    <s v="Blanco y negro"/>
    <s v="Palacio Municipal"/>
    <s v="Dirección de Tránsito y Movilidad Urbana "/>
    <m/>
    <s v="Madelaisa Berroa"/>
    <s v="4to"/>
    <s v="en uso"/>
    <m/>
    <s v="ADN"/>
    <s v="ok"/>
  </r>
  <r>
    <n v="279"/>
    <s v="ADN141161186"/>
    <s v="IMPRESORA LASER, MARCA HP, MODELO 1160, COLOR BLANCO"/>
    <x v="0"/>
    <n v="1160"/>
    <m/>
    <s v="Impresora"/>
    <m/>
    <s v="Blanco y negro"/>
    <s v="Palacio Municipal"/>
    <s v="Tecnología de la Información"/>
    <m/>
    <s v="AMIN ANIBAL ABEL SANTOS"/>
    <m/>
    <s v="Perdida"/>
    <m/>
    <s v="ADN"/>
    <s v="no encontrada"/>
  </r>
  <r>
    <n v="280"/>
    <s v="ADN1411616214"/>
    <s v="IMPRESORA HP MOD.M277DW COL.BLANCO"/>
    <x v="0"/>
    <s v="M277DW"/>
    <m/>
    <s v="Impresora"/>
    <m/>
    <s v="Blanco y negro"/>
    <s v="Palacio Municipal"/>
    <s v="Dirección de Servicio Social"/>
    <m/>
    <s v="DIGNA REYNOSO"/>
    <m/>
    <s v="Perdida"/>
    <m/>
    <s v="ADN"/>
    <s v="no encontrada"/>
  </r>
  <r>
    <n v="281"/>
    <s v="ADN1411616228"/>
    <s v="IMPRESORA HP LASERJET MOD.M277DW COL.BLANCO"/>
    <x v="0"/>
    <s v="LASERJET MOD.M277DW"/>
    <s v="RED"/>
    <s v="Impresora"/>
    <s v="Laser"/>
    <s v="Blanco y negro"/>
    <s v="Palacio Municipal"/>
    <s v="Dirección de Mantenimiento y Obras Comunitarias"/>
    <m/>
    <s v="Johan Alexander Santiago Suazo"/>
    <s v="1er"/>
    <s v="en uso"/>
    <m/>
    <s v="ADN"/>
    <s v="ok"/>
  </r>
  <r>
    <n v="282"/>
    <s v="ADN1411616229"/>
    <s v="IMPRESORA HP LASER PRO MOD.M127NF COL.NEGRO"/>
    <x v="0"/>
    <s v="M127NF"/>
    <m/>
    <s v="Impresora"/>
    <m/>
    <s v="Blanco y negro"/>
    <s v="Palacio Municipal"/>
    <s v="Dirección de Mantenimiento y Obras Comunitarias"/>
    <m/>
    <s v="JEANNETTE TERESA D ANTONIO DEL ORBE"/>
    <m/>
    <s v="Perdida"/>
    <m/>
    <s v="ADN"/>
    <s v="no encontrada"/>
  </r>
  <r>
    <n v="283"/>
    <s v="ADN1411617988"/>
    <s v="IMPRESORA LASER JET PRO M227 BLANCO"/>
    <x v="0"/>
    <s v="M227FDW"/>
    <m/>
    <s v="Impresora"/>
    <m/>
    <s v="Blanco y negro"/>
    <s v="Palacio Municipal"/>
    <s v="Dirección de Servicio Social"/>
    <m/>
    <s v="DIGNA REYNOSO"/>
    <m/>
    <s v="Perdida"/>
    <m/>
    <s v="ADN"/>
    <s v="no encontrada"/>
  </r>
  <r>
    <n v="284"/>
    <s v="ADN1411617997"/>
    <s v="IMPRESORA LASERJET PRO M203"/>
    <x v="0"/>
    <s v=" LASERJET PRO M203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285"/>
    <s v="ADN1411617998"/>
    <s v="IMPRESORA LASERJET PRO M203"/>
    <x v="0"/>
    <s v="LASERJET PRO M203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286"/>
    <s v="ADN1411618065"/>
    <s v="IMPRESORA  HP LASERJET M2277 BLANCA"/>
    <x v="0"/>
    <s v="LASERJET M2277"/>
    <m/>
    <s v="Impresora"/>
    <m/>
    <s v="Blanco y negro"/>
    <s v="Palacio Municipal"/>
    <s v="Dirección  de Infraestructura Urbana "/>
    <m/>
    <s v="SIXTO MANUEL BREA RICOURT"/>
    <m/>
    <s v="Perdida"/>
    <m/>
    <s v="ADN"/>
    <s v="no encontrada"/>
  </r>
  <r>
    <n v="287"/>
    <s v="ADN1411618067"/>
    <s v="IMPRESORA HP LASER JET 180NW BLANCA "/>
    <x v="0"/>
    <s v="180NW"/>
    <m/>
    <s v="Impresora"/>
    <m/>
    <s v="Blanco y negro"/>
    <s v="Palacio Municipal"/>
    <s v="Aseo urbano y equipos"/>
    <m/>
    <s v="Gaspar Polanco"/>
    <s v="1er"/>
    <s v="Perdida"/>
    <m/>
    <s v="ADN"/>
    <s v="no encontrada"/>
  </r>
  <r>
    <n v="288"/>
    <s v="ADN1411618071"/>
    <s v="IMPRESORA LASER JET MFPM227FDW BLANCA"/>
    <x v="0"/>
    <s v="M227FDW"/>
    <m/>
    <s v="Impresora"/>
    <m/>
    <s v="Blanco y negro"/>
    <s v="Palacio Municipal"/>
    <s v="Dirección  de Recaudación"/>
    <m/>
    <s v="YOLANDA BERTILIA DE LA ROSA FERNANDEZ"/>
    <m/>
    <s v="Perdida"/>
    <m/>
    <s v="ADN"/>
    <s v="no encontrada"/>
  </r>
  <r>
    <n v="289"/>
    <s v="ADN1411618073"/>
    <s v="IMPRESORA LASER JET MFP227FDW BLANCA"/>
    <x v="0"/>
    <s v="M227FDW"/>
    <m/>
    <s v="Impresora"/>
    <m/>
    <s v="Blanco y negro"/>
    <s v="Palacio Municipal"/>
    <s v="Dirección  de Recaudación"/>
    <m/>
    <s v="YOLANDA BERTILIA DE LA ROSA FERNANDEZ"/>
    <m/>
    <s v="Perdida"/>
    <m/>
    <s v="ADN"/>
    <s v="no encontrada"/>
  </r>
  <r>
    <n v="290"/>
    <s v="ADN1411618075"/>
    <s v="IMPRESORA HP LASARJET MFP. M227FDW BLANCA "/>
    <x v="0"/>
    <s v="M227FDW"/>
    <s v="RED"/>
    <s v="Impresora"/>
    <s v="Laser"/>
    <s v="Blanco y negro"/>
    <s v="Externo"/>
    <s v="Dirección de Gestión Ambiental"/>
    <m/>
    <s v="Rudy Diaz"/>
    <m/>
    <s v="en uso"/>
    <m/>
    <s v="ADN"/>
    <s v="ok"/>
  </r>
  <r>
    <n v="291"/>
    <s v="ADN1411618121"/>
    <s v="IMPRESORA COLOR LASER JET BLANCA M180NW "/>
    <x v="0"/>
    <s v="180NW"/>
    <s v="RED"/>
    <s v="Impresora"/>
    <s v="Laser"/>
    <s v="Blanco y negro"/>
    <s v="Palacio Municipal"/>
    <s v="Vice-Alcaldía"/>
    <m/>
    <s v="SERGIO STALIN ALCANTARA JIMENEZ"/>
    <s v="4to"/>
    <s v="en uso"/>
    <m/>
    <s v="ADN"/>
    <s v="ok"/>
  </r>
  <r>
    <n v="292"/>
    <s v="ADN141162114"/>
    <s v="IMPRESORA LASER, MARCA HP, MODELO 1020"/>
    <x v="0"/>
    <n v="1020"/>
    <m/>
    <s v="Impresora"/>
    <s v="Laser"/>
    <s v="Blanco y negro"/>
    <s v="Palacio Municipal"/>
    <s v="Tecnología de la Información"/>
    <m/>
    <s v="Francisco Faña "/>
    <m/>
    <s v="Perdida"/>
    <m/>
    <s v="ADN"/>
    <s v="no encontrada"/>
  </r>
  <r>
    <n v="293"/>
    <s v="ADN141162587"/>
    <s v="IMPRESORA LASER, HP COLOR CREMA, MODELO 1020"/>
    <x v="0"/>
    <n v="1020"/>
    <s v="USB"/>
    <s v="Impresora"/>
    <s v="Laser"/>
    <s v="Blanco y negro"/>
    <s v="Palacio Municipal"/>
    <s v="Vice-Alcaldía"/>
    <m/>
    <s v="SERGIO STALIN ALCANTARA JIMENEZ"/>
    <s v="4to"/>
    <s v="en uso"/>
    <m/>
    <s v="ADN"/>
    <s v="ok"/>
  </r>
  <r>
    <n v="294"/>
    <s v="ADN141162701"/>
    <s v="IMPRESORA LASER, LEXMARK, MODELO E232, NEGRO"/>
    <x v="2"/>
    <s v="E232"/>
    <m/>
    <s v="Impresora"/>
    <m/>
    <s v="Blanco y negro"/>
    <s v="Palacio Municipal"/>
    <s v="Dirección de Mantenimiento y Obras Comunitarias"/>
    <m/>
    <s v="Johan Alexander Santiago Suazo"/>
    <m/>
    <s v="Perdida"/>
    <m/>
    <s v="ADN"/>
    <s v="no encontrada"/>
  </r>
  <r>
    <n v="295"/>
    <s v="ADN141163010"/>
    <s v="IMPRESORA LASER, HP, MODELO 1160, CREMA"/>
    <x v="0"/>
    <n v="1160"/>
    <m/>
    <s v="Impresora"/>
    <m/>
    <s v="Blanco y negro"/>
    <s v="Palacio Municipal"/>
    <s v="Tecnología de la Información"/>
    <m/>
    <m/>
    <m/>
    <s v="Perdida"/>
    <m/>
    <s v="ADN"/>
    <s v="no encontrada"/>
  </r>
  <r>
    <n v="296"/>
    <s v="ADN141165117"/>
    <s v="IMPRESORA LASER, HP, MODELO 1020, GRIS"/>
    <x v="0"/>
    <n v="1020"/>
    <s v="USB"/>
    <s v="Impresora"/>
    <s v="Laser"/>
    <s v="Blanco y negro"/>
    <s v="Palacio Municipal"/>
    <s v="Dirección de Auditoría"/>
    <m/>
    <s v="Noemy Cesar"/>
    <s v="5to"/>
    <s v="en uso"/>
    <m/>
    <s v="ADN"/>
    <s v="ok"/>
  </r>
  <r>
    <n v="297"/>
    <s v="ADN141166371"/>
    <s v="IMPRESORA HP LASER JET, MOD.P4015N, CREMA"/>
    <x v="0"/>
    <s v="P4015N"/>
    <s v="USB"/>
    <s v="Impresora"/>
    <s v="Laser"/>
    <s v="Blanco y negro"/>
    <s v="Palacio Municipal"/>
    <s v="Tecnología de la Información"/>
    <s v="soporte tecnico"/>
    <s v="Francisco Faña "/>
    <s v="5to"/>
    <s v="sin uso"/>
    <s v="Dañada"/>
    <s v="ADN"/>
    <s v="esta en la habitacion del 5to piso"/>
  </r>
  <r>
    <n v="298"/>
    <s v="ADN141167541"/>
    <s v="IMPRESORA LASER, MARCA HP, MOD. 1020, GRIS"/>
    <x v="0"/>
    <n v="1020"/>
    <m/>
    <s v="Impresora"/>
    <m/>
    <s v="Blanco y negro"/>
    <s v="Palacio Municipal"/>
    <s v="Archivo y Correspondencia"/>
    <s v="Archivo y Correspondencia"/>
    <s v="BETZAIDA MONTILLA RODRIGUEZ"/>
    <m/>
    <s v="Perdida"/>
    <m/>
    <s v="ADN"/>
    <s v="no encontrada"/>
  </r>
  <r>
    <n v="299"/>
    <s v="ADN141167878"/>
    <s v="IMPRESORA LASER. MARCA HP, MOD. 1020, COLOR GRIS"/>
    <x v="0"/>
    <n v="1020"/>
    <s v="USB"/>
    <s v="Impresora"/>
    <s v="Laser"/>
    <s v="Blanco y negro"/>
    <s v="Palacio Municipal"/>
    <s v="Dirección Inmobiliaria"/>
    <m/>
    <s v="Ramon Aquino"/>
    <s v="1er"/>
    <s v="en uso"/>
    <m/>
    <s v="ADN"/>
    <s v="ok"/>
  </r>
  <r>
    <n v="300"/>
    <s v="ADN141167882"/>
    <s v="IMPRESORA LASER, MARCA HP, MOD. 1020, COLOR CREMA"/>
    <x v="0"/>
    <n v="1020"/>
    <m/>
    <s v="Impresora"/>
    <m/>
    <s v="Blanco y negro"/>
    <s v="Palacio Municipal"/>
    <s v="Tecnología de la Información"/>
    <m/>
    <m/>
    <m/>
    <s v="Perdida"/>
    <m/>
    <s v="ADN"/>
    <s v="no encontrada"/>
  </r>
  <r>
    <n v="301"/>
    <s v="ADN141167971"/>
    <s v="IMPRESORA LASER, MARCA HP,  MOD. P1005, GRIS"/>
    <x v="0"/>
    <s v="P1005"/>
    <m/>
    <s v="Impresora"/>
    <m/>
    <s v="Blanco y negro"/>
    <s v="Palacio Municipal"/>
    <s v="Tecnología de la Información"/>
    <m/>
    <m/>
    <m/>
    <s v="Perdida"/>
    <m/>
    <s v="ADN"/>
    <s v="no encontrada"/>
  </r>
  <r>
    <n v="302"/>
    <s v="ADN141167998"/>
    <s v="IMPRESORA LASER, MARCA HP, MOD. 2015, BLANCO"/>
    <x v="0"/>
    <s v="P2015"/>
    <m/>
    <s v="Impresora"/>
    <m/>
    <s v="Blanco y negro"/>
    <s v="Palacio Municipal"/>
    <s v="Dirección  de Planeamiento Urbano"/>
    <m/>
    <s v="AMIN ANIBAL ABEL SANTOS"/>
    <m/>
    <s v="Perdida"/>
    <m/>
    <s v="ADN"/>
    <s v="no encontrada"/>
  </r>
  <r>
    <n v="303"/>
    <s v="ADN141168036"/>
    <s v="IMPRESORA LASER, MARCA HP, P2015, COLOR BLANCO"/>
    <x v="0"/>
    <s v="P2015"/>
    <m/>
    <s v="Impresora"/>
    <m/>
    <s v="Blanco y negro"/>
    <s v="Palacio Municipal"/>
    <s v="Dirección  de Planeamiento Urbano"/>
    <m/>
    <s v="AMIN ANIBAL ABEL SANTOS"/>
    <m/>
    <s v="Perdida"/>
    <m/>
    <s v="ADN"/>
    <s v="no encontrada"/>
  </r>
  <r>
    <n v="304"/>
    <s v="ADN141168139"/>
    <s v="IMPRESORA LASER, MARCA HP, MOD. P2015, CREMA Y NEGRO"/>
    <x v="0"/>
    <s v="P2015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305"/>
    <s v="ADN141168321"/>
    <s v="IMPRESORA LASER, HP, MOD. 1020. COLOR GRIS"/>
    <x v="0"/>
    <n v="1020"/>
    <m/>
    <s v="Impresora"/>
    <m/>
    <s v="Blanco y negro"/>
    <s v="Palacio Municipal"/>
    <s v="Dirección  Jurídica"/>
    <s v="Dirección  Jurídica"/>
    <s v="RICARDO AYANES  PEREZ NUÑEZ"/>
    <m/>
    <s v="Perdida"/>
    <m/>
    <s v="ADN"/>
    <s v="no encontrada"/>
  </r>
  <r>
    <n v="306"/>
    <s v="ADN141168662"/>
    <s v="IMPRESORA LASER, HP, MOD. 4250, BLANCO"/>
    <x v="0"/>
    <s v="MOD. 4250"/>
    <s v="USB"/>
    <s v="Impresora"/>
    <s v="Laser"/>
    <s v="Blanco y negro"/>
    <s v="Palacio Municipal"/>
    <s v="Tecnología de la Información"/>
    <s v="soporte tecnico"/>
    <s v="Francisco Faña "/>
    <s v="5to"/>
    <s v="sin uso"/>
    <s v="Dañada"/>
    <s v="ADN"/>
    <s v="esta en la habitacion del 5to piso"/>
  </r>
  <r>
    <n v="307"/>
    <s v="ADN141169086"/>
    <s v="IMPRESORA LASER JET, MOD. 6980, HP, CREMA        "/>
    <x v="0"/>
    <n v="6980"/>
    <s v="USB"/>
    <s v="Impresora"/>
    <s v="Laser"/>
    <s v="Blanco y negro"/>
    <s v="Palacio Municipal"/>
    <s v="Vice-Alcaldía"/>
    <m/>
    <s v="SERGIO STALIN ALCANTARA JIMENEZ"/>
    <s v="4to"/>
    <s v="en uso"/>
    <m/>
    <s v="ADN"/>
    <s v="ok"/>
  </r>
  <r>
    <n v="308"/>
    <s v="ADN141169186"/>
    <s v="IMPRESORA LASER, HP, CP1215, BLANCO"/>
    <x v="0"/>
    <s v="CP1215"/>
    <s v="USB"/>
    <s v="Impresora"/>
    <s v="Laser"/>
    <s v="Blanco y negro"/>
    <s v="Palacio Municipal"/>
    <s v="Tecnología de la Información"/>
    <s v="soporte tecnico"/>
    <s v="Francisco Faña "/>
    <s v="5to"/>
    <s v="sin uso"/>
    <s v="Dañada"/>
    <s v="ADN"/>
    <s v="esta en el 3er piso"/>
  </r>
  <r>
    <n v="309"/>
    <s v="ADN141169188"/>
    <s v="IMPRESORA LASER, HP, CB413AR, COLOR BLANCO"/>
    <x v="0"/>
    <s v="CB413AR"/>
    <s v="USB"/>
    <s v="Impresora"/>
    <s v="Laser"/>
    <s v="Blanco y negro"/>
    <s v="Palacio Municipal"/>
    <s v="Dirección Inmobiliaria"/>
    <m/>
    <s v="Welinton Perez"/>
    <s v="1er"/>
    <s v="en uso"/>
    <m/>
    <s v="ADN"/>
    <s v="ok"/>
  </r>
  <r>
    <n v="310"/>
    <s v="ADN141171968"/>
    <s v="IMPRESORA DE INYECCION, HP, MODELO 920C, GRIS CLARO, "/>
    <x v="0"/>
    <s v="920C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311"/>
    <s v="ADN14117375"/>
    <s v="IMPRESORA DE INYECCION, HP,MODELO 6940 GRIS, NEGRO"/>
    <x v="0"/>
    <n v="6940"/>
    <s v="USB"/>
    <s v="Impresora"/>
    <s v="TINTA"/>
    <s v="Blanco y negro"/>
    <s v="Palacio Municipal"/>
    <s v="administrativa"/>
    <m/>
    <s v="Oscar Torres"/>
    <s v="5to"/>
    <s v="en uso"/>
    <m/>
    <s v="ADN"/>
    <s v="ok"/>
  </r>
  <r>
    <n v="312"/>
    <s v="ADN141181390"/>
    <s v="IMPRESORA MATRICIAL, EPSON, MOD. FX890, GRIS"/>
    <x v="1"/>
    <s v="FX-890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313"/>
    <s v="ADN141181399"/>
    <s v="IMPRESORA MARCA EPSON GRIS"/>
    <x v="1"/>
    <s v="NO DEFINIDO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314"/>
    <s v="ADN1411816209"/>
    <s v="IMPRESORA ZEBRA MOD.ZD410 COL.GRIS"/>
    <x v="3"/>
    <s v="ZD410"/>
    <s v="USB"/>
    <s v="Impresora"/>
    <s v="Termica"/>
    <s v="Blanco y negro"/>
    <s v="Palacio Municipal"/>
    <s v="Registro civil"/>
    <m/>
    <s v="Raquel "/>
    <s v="1er"/>
    <s v="en uso"/>
    <m/>
    <s v="ADN"/>
    <s v="ok"/>
  </r>
  <r>
    <n v="315"/>
    <s v="ADN1411816222"/>
    <s v="IMPRESORA MATRICIAL, EPSON, LX-350, NEGRA"/>
    <x v="1"/>
    <s v="LX-350"/>
    <s v="USB"/>
    <s v="Impresora"/>
    <s v="Termica"/>
    <s v="Blanco y negro"/>
    <s v="Palacio Municipal"/>
    <s v="Registro civil"/>
    <m/>
    <s v="LIDIA VIRGINIA AYBAR ALBA"/>
    <s v="1er"/>
    <s v="en uso"/>
    <m/>
    <s v="ADN"/>
    <s v="ok"/>
  </r>
  <r>
    <n v="316"/>
    <s v="ADN1411816223"/>
    <s v="IMPRESORA MATRICIAL, EPSON, LX-350, NEGRA"/>
    <x v="1"/>
    <s v="LX-350"/>
    <m/>
    <s v="Impresora"/>
    <m/>
    <s v="Blanco y negro"/>
    <s v="Palacio Municipal"/>
    <s v="Dirección  de Registro Civil"/>
    <m/>
    <s v="LIDIA VIRGINIA AYBAR ALBA"/>
    <m/>
    <s v="Perdida"/>
    <m/>
    <s v="ADN"/>
    <s v="no encontrada"/>
  </r>
  <r>
    <n v="317"/>
    <s v="ADN1411816225"/>
    <s v="IMPRESORA MATRICIAL, EPSON, LX-350, NEGRA"/>
    <x v="1"/>
    <s v="LX-350"/>
    <m/>
    <s v="Impresora"/>
    <m/>
    <s v="Blanco y negro"/>
    <s v="Palacio Municipal"/>
    <s v="Dirección  de Registro Civil"/>
    <m/>
    <s v="LIDIA VIRGINIA AYBAR ALBA"/>
    <m/>
    <s v="Perdida"/>
    <m/>
    <s v="ADN"/>
    <s v="no encontrada"/>
  </r>
  <r>
    <n v="318"/>
    <s v="ADN141183082"/>
    <s v="IMPRESORA MATRICIAL, MARCA EPSON, MOD. DFX-8500, CREMA"/>
    <x v="1"/>
    <s v="DFX-8500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319"/>
    <s v="ADN141183910"/>
    <s v="IMPRESORA MATRICIAL MARCA EPSON, MODELO FX-890, GRIS"/>
    <x v="1"/>
    <s v="FX-890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320"/>
    <s v="ADN141183920"/>
    <s v="IMPRESORA, MARCA EPSON, MODELO FX-890, GRIS"/>
    <x v="1"/>
    <s v="FX-890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321"/>
    <s v="ADN141183922"/>
    <s v="IMPRESORA, MARCA EPSON, MODELO FX-890, GRIS"/>
    <x v="1"/>
    <s v="FX-890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322"/>
    <s v="ADN141183925"/>
    <s v="IMPRESORA MATRICIAL, MARCA EPSON, MODELO FX-890, GRIS"/>
    <x v="1"/>
    <s v="FX-890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323"/>
    <s v="ADN141183926"/>
    <s v="IMPRESORA, MARCA EPSON, MODELO FX-890, GRIS"/>
    <x v="1"/>
    <s v="FX-890"/>
    <s v="USB"/>
    <s v="Impresora"/>
    <s v="Matricial"/>
    <s v="Blanco y negro"/>
    <s v="Palacio Municipal"/>
    <s v="Dirección de Tesorería"/>
    <m/>
    <s v="Jose antonio Henrique Risk"/>
    <s v="1er"/>
    <s v="en uso"/>
    <m/>
    <s v="ADN"/>
    <s v="ok"/>
  </r>
  <r>
    <n v="324"/>
    <s v="ADN141184778"/>
    <s v="IMPRESORA MATRICIAL, EPSON, MOD. LX-300+, CREMA"/>
    <x v="1"/>
    <s v="LX-300+"/>
    <m/>
    <s v="Impresora"/>
    <m/>
    <s v="Blanco y negro"/>
    <s v="Palacio Municipal"/>
    <s v="Control de Bienes"/>
    <m/>
    <s v="Josefa Guerrero"/>
    <s v="1er"/>
    <s v="Descargada"/>
    <s v="Desacargada"/>
    <s v="ADN"/>
    <s v="estan descargadas a control de bienes"/>
  </r>
  <r>
    <n v="325"/>
    <s v="ADN1412545"/>
    <s v="IMPRESORA EPSON FK890,GRIS"/>
    <x v="1"/>
    <s v="FX-890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326"/>
    <s v="ADN1412546"/>
    <s v="IMPRESORA EPSON FX880, PLL1, COLOR CREMA"/>
    <x v="1"/>
    <s v="FX880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327"/>
    <s v="ADN1413007"/>
    <s v="IMPRESORA HP, MOD-401, NEGRO(SEC. GRAL-COMPRAS)"/>
    <x v="0"/>
    <n v="401"/>
    <s v="USB"/>
    <s v="Impresora"/>
    <s v="Laser"/>
    <s v="Blanco y negro"/>
    <s v="Palacio Municipal"/>
    <s v="Secretaría General"/>
    <m/>
    <s v="HUGO MARINO LEOPOLDO BERAS GOICO RAMIREZ"/>
    <s v="4to"/>
    <s v="en uso"/>
    <m/>
    <s v="ADN"/>
    <s v="ok"/>
  </r>
  <r>
    <n v="328"/>
    <s v="ADN1413060"/>
    <s v="IMPRESORA DE PUNTOS,STAR,DP8340,COLOR,CREMA"/>
    <x v="14"/>
    <s v="DP8340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329"/>
    <s v="ADN1413310"/>
    <s v="IMPRESORA LASER HP,MOD-1025NW,(SEC-GRAL),NEGRO"/>
    <x v="0"/>
    <s v="1025NW"/>
    <m/>
    <s v="Impresora"/>
    <s v="Laser"/>
    <s v="Blanco y negro"/>
    <s v="Palacio Municipal"/>
    <s v="Secretaría General"/>
    <m/>
    <m/>
    <m/>
    <s v="Perdida"/>
    <m/>
    <s v="ADN"/>
    <s v="no encontrada"/>
  </r>
  <r>
    <n v="330"/>
    <s v="ADN1413603"/>
    <s v="IMPRESORA HP LASER JET MOD-401 DNE C/ NEGRO"/>
    <x v="0"/>
    <n v="401"/>
    <s v="RED"/>
    <s v="Impresora"/>
    <s v="Laser"/>
    <s v="Blanco y negro"/>
    <s v="Palacio Municipal"/>
    <s v="Protocolo"/>
    <m/>
    <s v="MARIA DEL CARMEN HERNANDEZ GARCIA"/>
    <s v="1er"/>
    <s v="en uso"/>
    <m/>
    <s v="ADN"/>
    <s v="ok"/>
  </r>
  <r>
    <n v="331"/>
    <s v="ADN1414441"/>
    <s v="IMPRESORA MULTIFUNCIONAL HP, DESTJET 1515 AIO.BLANCA"/>
    <x v="0"/>
    <s v="1515 AIO"/>
    <m/>
    <s v="Impresora"/>
    <m/>
    <s v="a color"/>
    <s v="Palacio Municipal"/>
    <s v="Dirección  de Planeamiento Urbano"/>
    <m/>
    <s v="AMIN ANIBAL ABEL SANTOS"/>
    <m/>
    <s v="Perdida"/>
    <m/>
    <s v="ADN"/>
    <s v="no encontrada"/>
  </r>
  <r>
    <n v="332"/>
    <s v="ADN1414442"/>
    <s v="IMPRESORA MULTIFUNCIONAL HP, DESTJET 1515 AIO.BLANCA"/>
    <x v="0"/>
    <s v="1515 AIO"/>
    <s v="USB"/>
    <s v="Impresora"/>
    <s v="TINTA"/>
    <s v="a color"/>
    <s v="Palacio Municipal"/>
    <s v="Tecnología de la Información"/>
    <s v="soporte tecnico"/>
    <s v="Francisco Faña "/>
    <s v="5to"/>
    <s v="sin uso "/>
    <s v="Dañada"/>
    <s v="ADN"/>
    <s v="esta en el 3er piso"/>
  </r>
  <r>
    <n v="333"/>
    <s v="ADN1414443"/>
    <s v="IMPRESORA MULTIFUNCIONAL HP, DESTJET 1515 AIO.BLANCA"/>
    <x v="0"/>
    <s v="1515 AIO"/>
    <s v="USB"/>
    <s v="Impresora"/>
    <s v="TINTA"/>
    <s v="a color"/>
    <s v="Palacio Municipal"/>
    <s v="Tecnología de la Información"/>
    <s v="soporte tecnico"/>
    <s v="Francisco Faña "/>
    <s v="5to"/>
    <s v="sin uso "/>
    <s v="Dañada"/>
    <s v="ADN"/>
    <s v="esta en el 3er piso"/>
  </r>
  <r>
    <n v="334"/>
    <s v="ADN1414447"/>
    <s v="IMPRESORA MULTIFUNCIONAL HP, DESTJET 1515 AIO.BLANCA"/>
    <x v="0"/>
    <s v="1515 AIO"/>
    <m/>
    <s v="Impresora"/>
    <m/>
    <s v="a color"/>
    <s v="Palacio Municipal"/>
    <s v="Dirección  de Recaudación"/>
    <m/>
    <s v="YOLANDA BERTILIA DE LA ROSA FERNANDEZ"/>
    <m/>
    <s v="Perdida"/>
    <m/>
    <s v="ADN"/>
    <s v="no encontrada"/>
  </r>
  <r>
    <n v="335"/>
    <s v="ADN1414448"/>
    <s v="IMPRESORA MULTIFUNCIONAL HP, DESTJET 1515 AIO.BLANCA"/>
    <x v="0"/>
    <s v="1515 AIO"/>
    <m/>
    <s v="Impresora"/>
    <m/>
    <s v="a color"/>
    <s v="Palacio Municipal"/>
    <s v="Tecnología de la Información"/>
    <m/>
    <m/>
    <m/>
    <s v="Perdida"/>
    <m/>
    <s v="ADN"/>
    <s v="no encontrada"/>
  </r>
  <r>
    <n v="336"/>
    <s v="ADN1414451"/>
    <s v="IMPRESORA MULTIFUNCIONAL HP, DESTJET 1515 AIO.BLANCA"/>
    <x v="0"/>
    <s v="1515 AIO"/>
    <m/>
    <s v="Impresora"/>
    <m/>
    <s v="a color"/>
    <s v="Palacio Municipal"/>
    <s v="Dirección  Financiera "/>
    <m/>
    <s v="JACQUELINE MORA BAEZ"/>
    <m/>
    <s v="Perdida"/>
    <m/>
    <s v="ADN"/>
    <s v="no encontrada"/>
  </r>
  <r>
    <n v="337"/>
    <s v="ADN1414452"/>
    <s v="IMPRESORA MULTIFUNCIONAL HP, DESTJET 1515 AIO.BLANCA"/>
    <x v="0"/>
    <s v="1515 AIO"/>
    <s v="USB"/>
    <s v="Impresora"/>
    <s v="TINTA"/>
    <s v="a color"/>
    <s v="Palacio Municipal"/>
    <s v="Tecnología de la Información"/>
    <s v="soporte tecnico"/>
    <s v="Francisco Faña "/>
    <s v="5to"/>
    <s v="sin uso "/>
    <s v="Dañada"/>
    <s v="ADN"/>
    <s v="esta en el 3er piso"/>
  </r>
  <r>
    <n v="338"/>
    <s v="ADN142211256"/>
    <s v="IMPRESORA MATRICIALES, EPSON, MODELO FX 890, GRIS"/>
    <x v="1"/>
    <s v="FX-890"/>
    <m/>
    <s v="Impresora"/>
    <m/>
    <s v="Blanco y negro"/>
    <s v="Palacio Municipal"/>
    <s v="Dirección de Tesorería"/>
    <s v="Dirección de Tesorería"/>
    <s v="ROSA PASTORA MENDEZ MENDEZ"/>
    <m/>
    <s v="Perdida"/>
    <m/>
    <s v="ADN"/>
    <s v="no encontrada"/>
  </r>
  <r>
    <n v="339"/>
    <s v="ADN1426016230"/>
    <s v="IMPRESORA HP MULTIFUN.MOD.M130FW COL.BLANCO"/>
    <x v="0"/>
    <s v="M130FW"/>
    <m/>
    <s v="Impresora"/>
    <m/>
    <s v="Blanco y negro"/>
    <s v="Palacio Municipal"/>
    <s v="Secretaría General"/>
    <s v="Secretaría General"/>
    <m/>
    <m/>
    <s v="Perdida"/>
    <m/>
    <s v="ADN"/>
    <s v="no encontrada"/>
  </r>
  <r>
    <n v="340"/>
    <s v="ADN1426016231"/>
    <s v="IMPRESORA HP MOD.M277DW COL.BLANCO"/>
    <x v="0"/>
    <s v="M277DW"/>
    <s v="RED"/>
    <s v="Impresora"/>
    <s v="Laser"/>
    <s v="Blanco y negro"/>
    <s v="Palacio Municipal"/>
    <s v="Dirección  Financiera "/>
    <s v="Contabilidad"/>
    <s v="Johana Cesarina perez segura"/>
    <s v="5to"/>
    <s v="en uso"/>
    <m/>
    <s v="ADN"/>
    <s v="ok"/>
  </r>
  <r>
    <n v="341"/>
    <s v="ADN1426016994"/>
    <s v="IMPRESORA HP LASERT PRO MOD.M281FDW COL.BLANCO"/>
    <x v="0"/>
    <s v="M281FDW"/>
    <s v="RED"/>
    <s v="Impresora"/>
    <s v="Laser"/>
    <s v="Blanco y negro"/>
    <s v="Palacio Municipal"/>
    <s v="Secretaría General"/>
    <s v="Observatorio Ciudadano"/>
    <s v="MORAIMA REGLA DIAZ ARNAU DE MILAN"/>
    <s v="4to"/>
    <s v="en uso"/>
    <m/>
    <s v="ADN"/>
    <s v="ok"/>
  </r>
  <r>
    <n v="342"/>
    <s v="ADN1426018069"/>
    <s v="IMPRESORA  BROTER GRIS MFCL 9000DW"/>
    <x v="15"/>
    <s v="9000DW"/>
    <s v="RED"/>
    <s v="Impresora"/>
    <s v="Laser"/>
    <s v="Blanco y negro"/>
    <s v="Palacio Municipal"/>
    <s v="Dirección Inmobiliaria"/>
    <m/>
    <s v="DULCE MARIA  CASTELLANOS VARGAS"/>
    <s v="1er"/>
    <s v="en uso"/>
    <m/>
    <s v="ADN"/>
    <s v="ok"/>
  </r>
  <r>
    <n v="343"/>
    <s v="ADN142602856"/>
    <s v="IMPRESORA MULTIFUNCION, TOSHIBA, CREMA, MODELO 163"/>
    <x v="11"/>
    <n v="163"/>
    <s v="RED"/>
    <s v="Impresora"/>
    <s v="Laser"/>
    <s v="Blanco y negro"/>
    <s v="Palacio Municipal"/>
    <s v="Dirección  Financiera "/>
    <m/>
    <s v="Jenny Cenobia Vasquez Rodriguez"/>
    <s v="5to"/>
    <s v="en uso"/>
    <m/>
    <s v="ADN"/>
    <s v="ok"/>
  </r>
  <r>
    <n v="344"/>
    <s v="ADN1450014438"/>
    <s v="IMPRESORA MULTIFUNCIONAL HP, DESTJET 1515 AIO.BLANCA"/>
    <x v="0"/>
    <s v="1515 AIO"/>
    <m/>
    <s v="Impresora"/>
    <m/>
    <s v="a color"/>
    <s v="Palacio Municipal"/>
    <s v="Tecnología de la Información"/>
    <m/>
    <s v="Francisco Faña "/>
    <m/>
    <s v="Perdida"/>
    <m/>
    <s v="ADN"/>
    <s v="no encontrada"/>
  </r>
  <r>
    <n v="345"/>
    <s v="ADN149434"/>
    <s v="IMPRESORA HP LASER JET CM2320"/>
    <x v="0"/>
    <s v="CM232NF"/>
    <m/>
    <s v="Impresora"/>
    <m/>
    <s v="Blanco y negro"/>
    <s v="Palacio Municipal"/>
    <s v="Dirección de Servicio Social"/>
    <m/>
    <s v="DIGNA REYNOSO"/>
    <m/>
    <s v="Perdida"/>
    <m/>
    <s v="ADN"/>
    <s v="no encontrada"/>
  </r>
  <r>
    <n v="346"/>
    <s v="ADN1496514261"/>
    <s v="IMPRESORA  HP LASERT JET, MOD. P 1606"/>
    <x v="0"/>
    <s v="P1606DN"/>
    <s v="USB"/>
    <s v="Impresora"/>
    <s v="Laser"/>
    <s v="Blanco y negro"/>
    <s v="Palacio Municipal"/>
    <s v="Dirección  de Registro Civil"/>
    <m/>
    <s v="LIDIA VIRGINIA AYBAR ALBA"/>
    <s v="1er"/>
    <s v="en uso"/>
    <m/>
    <s v="ADN"/>
    <s v="ok"/>
  </r>
  <r>
    <n v="347"/>
    <s v="ADN1496514326"/>
    <s v="IMPRESORA ELTRON ZEBRA, MOD. LF2824 FLUS, CREMA "/>
    <x v="3"/>
    <s v="LP2824PLUS"/>
    <s v="USB"/>
    <s v="Impresora"/>
    <s v="Termica"/>
    <s v="Blanco y negro"/>
    <s v="Palacio Municipal"/>
    <s v="Registro civil"/>
    <m/>
    <s v="LIDIA VIRGINIA AYBAR ALBA"/>
    <s v="1er"/>
    <s v="en uso"/>
    <m/>
    <s v="ADN"/>
    <s v="ok"/>
  </r>
  <r>
    <n v="348"/>
    <s v="ADN1496514408"/>
    <s v="IMPRESORA HP LASER JET PRO P1102W"/>
    <x v="0"/>
    <s v="M102W"/>
    <m/>
    <s v="Impresora"/>
    <m/>
    <s v="Blanco y negro"/>
    <s v="Palacio Municipal"/>
    <s v="Dirección  Jurídica"/>
    <m/>
    <s v="RICARDO AYANES  PEREZ NUÑEZ"/>
    <m/>
    <s v="Perdida"/>
    <m/>
    <s v="ADN"/>
    <s v="no encontrada"/>
  </r>
  <r>
    <n v="349"/>
    <s v="ADN1496514882"/>
    <s v="IMPRESORA HP, LASER JET, MOD. PII02W, CREMA"/>
    <x v="0"/>
    <s v="PII02W"/>
    <m/>
    <s v="Impresora"/>
    <m/>
    <s v="Blanco y negro"/>
    <s v="Palacio Municipal"/>
    <s v="Tecnología de la Información"/>
    <m/>
    <s v="Francisco Faña "/>
    <m/>
    <s v="Perdida"/>
    <m/>
    <s v="ADN"/>
    <s v="no encontrada"/>
  </r>
  <r>
    <n v="350"/>
    <s v="ADN1496514887"/>
    <s v="IMPRESORA EPSON MOD. DFX 9000, CREMA"/>
    <x v="1"/>
    <s v="DFX9000"/>
    <s v="USB"/>
    <s v="Impresora"/>
    <s v="Matricial"/>
    <s v="Blanco y negro"/>
    <s v="Palacio Municipal"/>
    <s v="Dirección de Tesorería"/>
    <m/>
    <s v="Jose antonio Henrique Risk"/>
    <s v="1er"/>
    <s v="en uso"/>
    <m/>
    <s v="ADN"/>
    <s v="ok"/>
  </r>
  <r>
    <n v="351"/>
    <s v="ADN1496515000"/>
    <s v="IMPRESORA  ZEBRA, MOD. LP2824PLUS, CREMA"/>
    <x v="3"/>
    <s v="LP2824PLUS"/>
    <m/>
    <s v="Impresora"/>
    <m/>
    <s v="Blanco y negro"/>
    <s v="Palacio Municipal"/>
    <s v="Dirección  de Registro Civil"/>
    <m/>
    <s v="LIDIA VIRGINIA AYBAR ALBA"/>
    <m/>
    <s v="Perdida"/>
    <m/>
    <s v="ADN"/>
    <s v="no encontrada"/>
  </r>
  <r>
    <n v="352"/>
    <s v="ADN1496515327"/>
    <s v="IMPRESORA ZEBRA MOD. ZD410, GRIS"/>
    <x v="3"/>
    <s v="ZD410"/>
    <m/>
    <s v="Impresora"/>
    <m/>
    <s v="Blanco y negro"/>
    <s v="Palacio Municipal"/>
    <s v="Dirección  de Registro Civil"/>
    <m/>
    <s v="LIDIA VIRGINIA AYBAR ALBA"/>
    <m/>
    <s v="Perdida"/>
    <m/>
    <s v="ADN"/>
    <s v="no encontrada"/>
  </r>
  <r>
    <n v="353"/>
    <s v="ADN1496515329"/>
    <s v="IMPRESORA ZEBRA MOD. ZD410, GRIS"/>
    <x v="3"/>
    <s v="ZD410"/>
    <s v="USB"/>
    <s v="Impresora"/>
    <s v="Termica"/>
    <s v="Blanco y negro"/>
    <s v="Palacio Municipal"/>
    <s v="Registro civil"/>
    <m/>
    <s v="ania perez"/>
    <s v="1er"/>
    <s v="en uso"/>
    <m/>
    <s v="ADN"/>
    <s v="ok"/>
  </r>
  <r>
    <n v="354"/>
    <s v="ADN1496515330"/>
    <s v="IMPRESORA ZEBRA MOD. ZD410, GRIS"/>
    <x v="3"/>
    <s v="ZD410"/>
    <m/>
    <s v="Impresora"/>
    <m/>
    <s v="Blanco y negro"/>
    <s v="Palacio Municipal"/>
    <s v="Registro civil"/>
    <m/>
    <s v="LIDIA VIRGINIA AYBAR ALBA"/>
    <m/>
    <s v="Perdida"/>
    <m/>
    <s v="ADN"/>
    <s v="no encontrada"/>
  </r>
  <r>
    <n v="355"/>
    <s v="ADN1496516122"/>
    <s v="IMPRESORA ZEBRA MOD. ZD410, GRIS"/>
    <x v="3"/>
    <s v="ZD410"/>
    <s v="USB"/>
    <s v="Impresora"/>
    <s v="Termica"/>
    <s v="Blanco y negro"/>
    <s v="Palacio Municipal"/>
    <s v="administrativa"/>
    <s v="Archivo y Correspondencia"/>
    <s v="Lenny Mariel Torres Lora"/>
    <s v="1er"/>
    <s v="en uso"/>
    <m/>
    <s v="ADN"/>
    <s v="ok"/>
  </r>
  <r>
    <n v="356"/>
    <s v="ADN1496516123"/>
    <s v="IMPRESORA ZEBRA MOD. ZD410, GRIS"/>
    <x v="3"/>
    <s v="ZD410"/>
    <s v="USB"/>
    <s v="Impresora"/>
    <s v="Termica"/>
    <s v="Blanco y negro"/>
    <s v="Palacio Municipal"/>
    <s v="Tecnología de la Información"/>
    <s v="soporte tecnico"/>
    <s v="Francisco Faña "/>
    <s v="5to"/>
    <s v="sin uso"/>
    <s v="Dañada"/>
    <s v="ADN"/>
    <s v="esta en la habitacion del 5to piso"/>
  </r>
  <r>
    <n v="357"/>
    <s v="ADN1496516124"/>
    <s v="IMPRESORA ZEBRA MOD. ZD410, GRIS"/>
    <x v="3"/>
    <s v="ZD410"/>
    <m/>
    <s v="Impresora"/>
    <m/>
    <s v="Blanco y negro"/>
    <s v="Palacio Municipal"/>
    <s v="Archivo y Correspondencia"/>
    <s v="Archivo y Correspondencia"/>
    <s v="BETZAIDA MONTILLA RODRIGUEZ"/>
    <m/>
    <s v="Por Verificar"/>
    <m/>
    <s v="ADN"/>
    <s v="no encontrada"/>
  </r>
  <r>
    <n v="358"/>
    <s v="ADN1496518131"/>
    <s v="IMPRESORA TERMICA BEMATECH GRIS "/>
    <x v="5"/>
    <s v="BEMATECH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359"/>
    <s v="ADN1496516160"/>
    <s v="IMPRESORA HP LASER JET MOD.M102W COL. BLANCO"/>
    <x v="0"/>
    <s v="M102W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360"/>
    <s v="ADN1496516204"/>
    <s v="IMPRESORA HP LASERJET MOD.M201DW COL.NEGRO"/>
    <x v="0"/>
    <s v=" LASERJET MOD.M201DW"/>
    <s v="RED"/>
    <s v="Impresora"/>
    <s v="Laser"/>
    <s v="Blanco y negro"/>
    <s v="Palacio Municipal"/>
    <s v="Dirección de Desarrollo Comunitario"/>
    <m/>
    <s v="Claudia Sarante"/>
    <s v="1er"/>
    <s v="en uso"/>
    <m/>
    <s v="ADN"/>
    <s v="ok"/>
  </r>
  <r>
    <n v="361"/>
    <s v="ADN1496516205"/>
    <s v="IMPRESORA HP LASERJET MOD.M201DW COL.NEGRO"/>
    <x v="0"/>
    <s v="LASERJET MOD.M201DW"/>
    <m/>
    <s v="Impresora"/>
    <m/>
    <s v="Blanco y negro"/>
    <s v="Palacio Municipal"/>
    <s v="Dirección de Desarrollo Comunitario"/>
    <m/>
    <s v="Claudia Sarante"/>
    <m/>
    <s v="Perdida"/>
    <m/>
    <s v="ADN"/>
    <s v="no encontrada"/>
  </r>
  <r>
    <n v="362"/>
    <s v="ADN1496516211"/>
    <s v="IMPRESORA HP MOD.M277DW COL.BLANCO"/>
    <x v="0"/>
    <s v="M277DW"/>
    <s v="RED"/>
    <s v="Impresora"/>
    <s v="Laser"/>
    <s v="Blanco y negro"/>
    <s v="Palacio Municipal"/>
    <s v="Dirección  de Infraestructura Urbana "/>
    <m/>
    <s v="Francia mordan"/>
    <s v="1er"/>
    <s v="en uso"/>
    <m/>
    <s v="ADN"/>
    <s v="ok"/>
  </r>
  <r>
    <n v="363"/>
    <s v="ADN1496517504"/>
    <s v="IMPRESORA PARA CONTROL DE VISITAS HOME"/>
    <x v="16"/>
    <s v="NO DEFINIDO"/>
    <m/>
    <s v="Impresora"/>
    <m/>
    <s v="Blanco y negro"/>
    <s v="Palacio Municipal"/>
    <s v="Tecnología de la Información"/>
    <m/>
    <s v="Francisco Faña "/>
    <m/>
    <s v="Perdida"/>
    <m/>
    <s v="ADN"/>
    <s v="no encontrada"/>
  </r>
  <r>
    <n v="364"/>
    <s v="ADN1496517505"/>
    <s v="IMPRESORA PARA CONTROL DE VISITAS HOME"/>
    <x v="16"/>
    <s v="NO DEFINIDO"/>
    <m/>
    <s v="Impresora"/>
    <m/>
    <s v="Blanco y negro"/>
    <s v="Palacio Municipal"/>
    <s v="Tecnología de la Información"/>
    <m/>
    <s v="Francisco Faña "/>
    <m/>
    <s v="Perdida"/>
    <m/>
    <s v="ADN"/>
    <s v="no encontrada"/>
  </r>
  <r>
    <n v="365"/>
    <s v="ADN1496517506"/>
    <s v="IMPRESORA PARA CONTROL DE VISITAS HOME"/>
    <x v="16"/>
    <s v="NO DEFINIDO"/>
    <m/>
    <s v="Impresora"/>
    <m/>
    <s v="Blanco y negro"/>
    <s v="Palacio Municipal"/>
    <s v="Dirección  de Tecnología de la Información"/>
    <m/>
    <s v="MANUEL ALVAREZ COCCO"/>
    <m/>
    <s v="Perdida"/>
    <m/>
    <s v="ADN"/>
    <s v="no encontrada"/>
  </r>
  <r>
    <n v="366"/>
    <s v="ADN1496517507"/>
    <s v="IMPRESORA PARA CONTROL DE VISITAS HOME"/>
    <x v="16"/>
    <s v="NO DEFINIDO"/>
    <m/>
    <s v="Impresora"/>
    <m/>
    <s v="Blanco y negro"/>
    <s v="Palacio Municipal"/>
    <s v="Tecnología de la Información"/>
    <m/>
    <s v="Francisco Faña "/>
    <m/>
    <s v="Perdida"/>
    <m/>
    <s v="ADN"/>
    <s v="no encontrada"/>
  </r>
  <r>
    <n v="367"/>
    <s v="ADN1496517971"/>
    <s v="IMPRESORA EPSON L5190 FUL COLOR NEGRA "/>
    <x v="1"/>
    <s v="L5190"/>
    <m/>
    <s v="Impresora"/>
    <m/>
    <s v="Blanco y negro"/>
    <s v="Palacio Municipal"/>
    <s v="Aseo urbano y equipos"/>
    <m/>
    <s v="Gaspar Polanco"/>
    <s v="1er"/>
    <s v="Perdida"/>
    <m/>
    <s v="ADN"/>
    <s v="no encontrada"/>
  </r>
  <r>
    <n v="368"/>
    <s v="ADN1496518132"/>
    <s v="IMPRESORA TERMICA BEMATECH GRIS "/>
    <x v="5"/>
    <s v="BEMATECH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369"/>
    <s v="ADN1496518127"/>
    <s v="IMPRESORA TERMICA BEMATECH GRIS "/>
    <x v="5"/>
    <s v="BEMATECH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370"/>
    <s v="ADN1496518133"/>
    <s v="IMPRESORA TERMICA BEMATECH GRIS "/>
    <x v="5"/>
    <s v="BEMATECH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371"/>
    <s v="ADN1496518134"/>
    <s v="IMPRESORA TERMICA BEMATECH GRIS "/>
    <x v="5"/>
    <s v="BEMATECH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372"/>
    <s v="ADN1496518135"/>
    <s v="IMPRESORA TERMICA BEMATECH GRIS "/>
    <x v="5"/>
    <s v="BEMATECH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373"/>
    <s v="ADN2396514290"/>
    <s v="IMPRESORA  HP LASER JET, MOD-P1606DN,NEGRO"/>
    <x v="0"/>
    <s v="P1606DN"/>
    <s v="USB"/>
    <s v="Impresora"/>
    <s v="Laser"/>
    <s v="Blanco y negro"/>
    <s v="Palacio Municipal"/>
    <s v="Dirección  Financiera "/>
    <m/>
    <s v="Jenny Cenobia Vasquez Rodriguez"/>
    <s v="5to"/>
    <s v="en uso"/>
    <m/>
    <s v="ADN"/>
    <s v="ok"/>
  </r>
  <r>
    <n v="374"/>
    <s v="ADN2396514304"/>
    <s v="IMPRESORA HP LASER JET,MOD-P1606DN,COLOR NEGRO"/>
    <x v="0"/>
    <s v="P1606DN"/>
    <s v="USB"/>
    <s v="Impresora"/>
    <s v="Laser"/>
    <s v="Blanco y negro"/>
    <s v="Palacio Municipal"/>
    <s v="Dirección de Auditoría"/>
    <m/>
    <s v="Sandra"/>
    <s v="5to"/>
    <s v="en uso"/>
    <m/>
    <s v="ADN"/>
    <s v="ok"/>
  </r>
  <r>
    <n v="375"/>
    <s v="ADN2396514307"/>
    <s v="IMPRESORA HP LASER JET,MOD-P1606DN,COLOR NEGRO"/>
    <x v="0"/>
    <s v="P1606DN"/>
    <s v="USB"/>
    <s v="Impresora"/>
    <s v="Laser"/>
    <s v="Blanco y negro"/>
    <s v="Palacio Municipal"/>
    <s v="Dirección de Contraloría Municipal"/>
    <m/>
    <s v="PLINIO DE JESUS HIDALGO BONILLA"/>
    <s v="3er"/>
    <s v="en uso"/>
    <m/>
    <s v="ADN"/>
    <s v="ok"/>
  </r>
  <r>
    <n v="376"/>
    <s v="ADN0311588"/>
    <s v="SCANER,MARCA HP.MODELO 5590,COLOR GRIS"/>
    <x v="0"/>
    <n v="5590"/>
    <m/>
    <s v="Scanner"/>
    <m/>
    <s v="Blanco y negro"/>
    <s v="Palacio Municipal"/>
    <s v="Control de Bienes"/>
    <m/>
    <s v="Josefa Guerrero"/>
    <s v="1er"/>
    <s v="sin uso"/>
    <s v="Desacargada"/>
    <s v="ADN"/>
    <s v="estan descargadas a control de bienes"/>
  </r>
  <r>
    <n v="377"/>
    <s v="ADN0311589"/>
    <s v="SCANNER PARA CODIGO DE BARRA,MARCA UNITECH"/>
    <x v="17"/>
    <s v="UNITECH"/>
    <m/>
    <s v="Scanner"/>
    <m/>
    <s v="Blanco y negro"/>
    <s v="Palacio Municipal"/>
    <s v="Control de Bienes"/>
    <m/>
    <s v="Josefa Guerrero"/>
    <s v="1er"/>
    <s v="sin uso"/>
    <s v="Desacargada"/>
    <s v="ADN"/>
    <s v="estan descargadas a control de bienes"/>
  </r>
  <r>
    <n v="378"/>
    <s v="ADN0311590"/>
    <s v="SCANNER PARA CODIGO DE BARRA,MARCA UNITECH"/>
    <x v="17"/>
    <s v="UNITECH"/>
    <m/>
    <s v="Scanner"/>
    <m/>
    <s v="Blanco y negro"/>
    <s v="Palacio Municipal"/>
    <s v="Control de Bienes"/>
    <m/>
    <s v="Josefa Guerrero"/>
    <s v="1er"/>
    <s v="sin uso"/>
    <s v="Desacargada"/>
    <s v="ADN"/>
    <s v="estan descargadas a control de bienes"/>
  </r>
  <r>
    <n v="379"/>
    <s v="ADN0311591"/>
    <s v="SCANNER PARA CODIGO DE BARRA,MARCA UNITECH"/>
    <x v="17"/>
    <s v="UNITECH"/>
    <m/>
    <s v="Scanner"/>
    <m/>
    <s v="Blanco y negro"/>
    <s v="Palacio Municipal"/>
    <s v="Control de Bienes"/>
    <m/>
    <s v="Josefa Guerrero"/>
    <s v="1er"/>
    <s v="sin uso"/>
    <s v="Desacargada"/>
    <s v="ADN"/>
    <s v="estan descargadas a control de bienes"/>
  </r>
  <r>
    <n v="380"/>
    <s v="ADN1411639"/>
    <s v="SCANNER HP SCANJET,MOD-G4060, GRIS,"/>
    <x v="0"/>
    <n v="5590"/>
    <m/>
    <s v="Scanner"/>
    <m/>
    <s v="Blanco y negro"/>
    <s v="Externo"/>
    <s v="Dirección  de Patrimonio Cultural y Centro Histórico"/>
    <m/>
    <s v="DIANA ELVIRA MARTINEZ MADERA"/>
    <m/>
    <m/>
    <m/>
    <s v="ADN"/>
    <s v="no encontrada"/>
  </r>
  <r>
    <n v="381"/>
    <s v="ADN141168507"/>
    <s v="SCANNER DESKJET, MARCA HP, MOD. 5590, CREMA"/>
    <x v="0"/>
    <n v="5590"/>
    <s v="USB"/>
    <s v="Scanner"/>
    <m/>
    <s v="Blanco y negro"/>
    <s v="Palacio Municipal"/>
    <s v="Tecnología de la Información"/>
    <s v="soporte tecnico"/>
    <s v="Francisco Faña "/>
    <s v="5to"/>
    <s v="sin uso"/>
    <s v="Dañada"/>
    <s v="ADN"/>
    <s v="esta en el 3er piso"/>
  </r>
  <r>
    <n v="382"/>
    <s v="ADN1411744"/>
    <s v="SCANNER MULTIFUNCIONAL,CANNON,MOD-K10339,CREMA"/>
    <x v="4"/>
    <s v="K10339"/>
    <m/>
    <s v="Scanner"/>
    <m/>
    <s v="Blanco y negro"/>
    <s v="Palacio Municipal"/>
    <s v="Control de Bienes"/>
    <m/>
    <s v="Josefa Guerrero"/>
    <s v="1er"/>
    <s v="sin uso"/>
    <s v="Desacargada"/>
    <s v="ADN"/>
    <s v="estan descargadas a control de bienes"/>
  </r>
  <r>
    <n v="383"/>
    <s v="ADN1412987"/>
    <s v="SCANNER SNAP,F1-1X500,NEGRO,(DPDI-ADM)"/>
    <x v="18"/>
    <s v="F1-1X500"/>
    <m/>
    <s v="Scanner"/>
    <m/>
    <s v="Blanco y negro"/>
    <s v="Palacio Municipal"/>
    <s v="Dirección  de Planificación y Desarrollo Institucional"/>
    <m/>
    <s v="MERLY MARGARITA  GRACIANO CABRAL"/>
    <m/>
    <m/>
    <m/>
    <s v="ADN"/>
    <s v="no encontrada"/>
  </r>
  <r>
    <n v="384"/>
    <s v="ADN1412991"/>
    <s v="SCANNER SNAP,F1-1X500,NEGRO,(DPDI)"/>
    <x v="18"/>
    <s v="F1-1X500"/>
    <m/>
    <s v="Scanner"/>
    <m/>
    <s v="Blanco y negro"/>
    <s v="Palacio Municipal"/>
    <s v="Dirección  de Planificación y Desarrollo Institucional"/>
    <m/>
    <s v="MERLY MARGARITA  GRACIANO CABRAL"/>
    <m/>
    <m/>
    <m/>
    <s v="ADN"/>
    <s v="no encontrada"/>
  </r>
  <r>
    <n v="385"/>
    <s v="ADN1413558"/>
    <s v="SCANNER HP, MOD.G2410, , COLOR CREMA"/>
    <x v="0"/>
    <s v="G2410"/>
    <m/>
    <s v="Scanner"/>
    <m/>
    <s v="Blanco y negro"/>
    <s v="Palacio Municipal"/>
    <s v="Control de Bienes"/>
    <m/>
    <s v="Josefa Guerrero"/>
    <s v="1er"/>
    <s v="sin uso"/>
    <s v="Desacargada"/>
    <s v="ADN"/>
    <s v="estan descargadas a control de bienes"/>
  </r>
  <r>
    <n v="386"/>
    <s v="ADN1414016"/>
    <s v="SCANNER CANON MOD. LIDE 110, NEGRO"/>
    <x v="4"/>
    <s v="LIDE 110"/>
    <m/>
    <s v="Scanner"/>
    <m/>
    <s v="Blanco y negro"/>
    <s v="Palacio Municipal"/>
    <s v="Control de Bienes"/>
    <m/>
    <s v="Josefa Guerrero"/>
    <s v="1er"/>
    <s v="sin uso"/>
    <s v="Desacargada"/>
    <s v="ADN"/>
    <s v="estan descargadas a control de bienes"/>
  </r>
  <r>
    <n v="387"/>
    <s v="ADN1414340"/>
    <s v="SCANNER CANON MOD.LIDE110 NEGRO"/>
    <x v="4"/>
    <s v="LIDE 110"/>
    <m/>
    <s v="Scanner"/>
    <m/>
    <s v="Blanco y negro"/>
    <s v="Palacio Municipal"/>
    <s v="Aseo urbano y equipos"/>
    <m/>
    <s v="ANA VIRGINIA GONZALEZ SUAREZ"/>
    <s v="1er"/>
    <m/>
    <m/>
    <s v="ADN"/>
    <m/>
  </r>
  <r>
    <n v="388"/>
    <s v="ADN1418914619"/>
    <s v="SCANNER HP SCANJET, GRIS"/>
    <x v="0"/>
    <s v="SCANJET"/>
    <m/>
    <s v="Scanner"/>
    <m/>
    <s v="Blanco y negro"/>
    <s v="Palacio Municipal"/>
    <s v="Dirección  Administrativa"/>
    <m/>
    <s v="ELIZABETH PAULINA MOORE BATISTA"/>
    <m/>
    <m/>
    <m/>
    <s v="ADN"/>
    <s v="no encontrada"/>
  </r>
  <r>
    <n v="389"/>
    <s v="ADN1418916199"/>
    <s v="ESCANER SCANSNAP MOD.IX500 COL.NEGRO"/>
    <x v="19"/>
    <s v="IX500"/>
    <m/>
    <s v="Scanner"/>
    <m/>
    <s v="Blanco y negro"/>
    <s v="Palacio Municipal"/>
    <s v="Dirección  de Recaudación"/>
    <m/>
    <s v="YOLANDA BERTILIA DE LA ROSA FERNANDEZ"/>
    <m/>
    <m/>
    <m/>
    <s v="ADN"/>
    <s v="no encontrada"/>
  </r>
  <r>
    <n v="390"/>
    <s v="ADN141892922"/>
    <s v="SCANER, MARCA HP, MODELO 2400, COLOR CREMA"/>
    <x v="0"/>
    <n v="2400"/>
    <m/>
    <s v="Scanner"/>
    <m/>
    <s v="Blanco y negro"/>
    <s v="Palacio Municipal"/>
    <s v="Control de Bienes"/>
    <m/>
    <s v="Josefa Guerrero"/>
    <s v="1er"/>
    <s v="sin uso"/>
    <s v="Desacargada"/>
    <s v="ADN"/>
    <s v="estan descargadas a control de bienes"/>
  </r>
  <r>
    <n v="391"/>
    <s v="ADN141893994"/>
    <s v="SCANER, MARCA HP, MODELO 3970, COLOR CREMA"/>
    <x v="0"/>
    <n v="3970"/>
    <m/>
    <s v="Scanner"/>
    <m/>
    <s v="Blanco y negro"/>
    <s v="Palacio Municipal"/>
    <s v="Control de Bienes"/>
    <m/>
    <s v="Josefa Guerrero"/>
    <s v="1er"/>
    <s v="sin uso"/>
    <s v="Desacargada"/>
    <s v="ADN"/>
    <s v="estan descargadas a control de bienes"/>
  </r>
  <r>
    <n v="392"/>
    <s v="ADN141894282"/>
    <s v="SCANER, MARCA BENQ, MODELO 5000, CREMA"/>
    <x v="20"/>
    <n v="5000"/>
    <m/>
    <s v="Scanner"/>
    <m/>
    <s v="Blanco y negro"/>
    <s v="Externo"/>
    <s v="Estacion de Transferencia "/>
    <m/>
    <s v="Elvis Feliz"/>
    <m/>
    <m/>
    <m/>
    <s v="ADN"/>
    <s v="no encontrada"/>
  </r>
  <r>
    <n v="393"/>
    <s v="ADN14189731"/>
    <s v="SCANER, HP, MODELO 3770, COLOR GRIS Y BLANCO"/>
    <x v="0"/>
    <n v="3770"/>
    <m/>
    <s v="Scanner"/>
    <m/>
    <s v="Blanco y negro"/>
    <s v="Palacio Municipal"/>
    <s v="Control de Bienes"/>
    <m/>
    <s v="Josefa Guerrero"/>
    <s v="1er"/>
    <s v="sin uso"/>
    <s v="Desacargada"/>
    <s v="ADN"/>
    <s v="estan descargadas a control de bienes"/>
  </r>
  <r>
    <n v="394"/>
    <s v="ADN141897549"/>
    <s v="SCANER, MARCA HP, MOD. SCANJET G2710"/>
    <x v="0"/>
    <s v="G7210"/>
    <m/>
    <s v="Scanner"/>
    <m/>
    <s v="Blanco y negro"/>
    <s v="Palacio Municipal"/>
    <s v="Control de Bienes"/>
    <m/>
    <s v="Josefa Guerrero"/>
    <s v="1er"/>
    <s v="sin uso"/>
    <s v="Desacargada"/>
    <s v="ADN"/>
    <s v="estan descargadas a control de bienes"/>
  </r>
  <r>
    <n v="395"/>
    <s v="ADN141898142"/>
    <s v="ESCANER, MARCA HP, MOD. 2400, COLOR CREMA"/>
    <x v="0"/>
    <n v="2400"/>
    <m/>
    <s v="Scanner"/>
    <m/>
    <s v="Blanco y negro"/>
    <s v="Palacio Municipal"/>
    <s v="Control de Bienes"/>
    <m/>
    <s v="Josefa Guerrero"/>
    <s v="1er"/>
    <s v="sin uso"/>
    <s v="Desacargada"/>
    <s v="ADN"/>
    <s v="estan descargadas a control de bienes"/>
  </r>
  <r>
    <n v="396"/>
    <s v="ADN141898178"/>
    <s v="SCANER, MARCA FUJITSU, MOD. S510, CREMA Y NEGRO"/>
    <x v="21"/>
    <s v="S510"/>
    <m/>
    <s v="Scanner"/>
    <m/>
    <s v="Blanco y negro"/>
    <s v="Palacio Municipal"/>
    <s v="Control de Bienes"/>
    <m/>
    <s v="Josefa Guerrero"/>
    <s v="1er"/>
    <s v="sin uso"/>
    <s v="Desacargada"/>
    <s v="ADN"/>
    <s v="estan descargadas a control de bienes"/>
  </r>
  <r>
    <n v="397"/>
    <s v="ADN141898471"/>
    <s v="SCANNER, MARCA HP,  MOD. 2400, COLOR CREMA"/>
    <x v="0"/>
    <n v="2400"/>
    <m/>
    <s v="Scanner"/>
    <m/>
    <s v="Blanco y negro"/>
    <s v="Palacio Municipal"/>
    <s v="Control de Bienes"/>
    <m/>
    <s v="Josefa Guerrero"/>
    <s v="1er"/>
    <s v="sin uso"/>
    <s v="Desacargada"/>
    <s v="ADN"/>
    <s v="estan descargadas a control de bienes"/>
  </r>
  <r>
    <n v="398"/>
    <s v="ADN1899208"/>
    <s v="SCANER, MARCA HP, MOD. G2710, COLOR CREMA"/>
    <x v="0"/>
    <s v="G2710"/>
    <m/>
    <s v="Scanner"/>
    <m/>
    <s v="Blanco y negro"/>
    <s v="Palacio Municipal"/>
    <s v="Control de Bienes"/>
    <m/>
    <s v="Josefa Guerrero"/>
    <s v="1er"/>
    <s v="sin uso"/>
    <s v="Desacargada"/>
    <s v="ADN"/>
    <s v="estan descargadas a control de bienes"/>
  </r>
  <r>
    <n v="399"/>
    <s v="ADN1413238"/>
    <s v="SCANNER FUJITSU,MOD-IX500,(ADM-ARCH),NEGRO"/>
    <x v="21"/>
    <s v="IX500"/>
    <m/>
    <s v="Scanner"/>
    <m/>
    <s v="Blanco y negro"/>
    <s v="Palacio Municipal"/>
    <s v="Archivo y Correspondencia"/>
    <s v="Archivo y Correspondencia"/>
    <s v="BETZAIDA MONTILLA RODRIGUEZ"/>
    <m/>
    <m/>
    <m/>
    <s v="ADN"/>
    <s v="no encontrada"/>
  </r>
  <r>
    <n v="400"/>
    <s v="ADN1410562"/>
    <s v="SCANNER HP,SCANJET7000,GRIS,MOD,CN13ZD7086"/>
    <x v="0"/>
    <n v="7086"/>
    <m/>
    <s v="Scanner"/>
    <m/>
    <s v="Blanco y negro"/>
    <s v="Palacio Municipal"/>
    <s v="Dirección  de Planificación y Desarrollo Institucional"/>
    <m/>
    <s v="MERLY MARGARITA  GRACIANO CABRAL"/>
    <m/>
    <m/>
    <m/>
    <s v="ADN"/>
    <s v="no encontrada"/>
  </r>
  <r>
    <n v="401"/>
    <s v="ADN1410640"/>
    <s v="SCANNER MARCA FUJITSU MOD.S1500 COLOR GRIS"/>
    <x v="21"/>
    <s v="S1500"/>
    <m/>
    <s v="Scanner"/>
    <m/>
    <s v="Blanco y negro"/>
    <s v="Palacio Municipal"/>
    <s v="Dirección  de Planeamiento Urbano"/>
    <m/>
    <s v="AMIN ANIBAL ABEL SANTOS"/>
    <m/>
    <m/>
    <m/>
    <s v="ADN"/>
    <s v="no encontrada"/>
  </r>
  <r>
    <n v="402"/>
    <s v="ADN1412994"/>
    <s v="SCANNER SNAP,F1-1X500,NEGRO,(DGPU-SIG)"/>
    <x v="18"/>
    <s v="F1-1X500"/>
    <m/>
    <s v="Scanner"/>
    <m/>
    <s v="Blanco y negro"/>
    <s v="Palacio Municipal"/>
    <s v="Dirección  de Planeamiento Urbano"/>
    <m/>
    <s v="AMIN ANIBAL ABEL SANTOS"/>
    <m/>
    <m/>
    <m/>
    <s v="ADN"/>
    <s v="no encontrada"/>
  </r>
  <r>
    <n v="403"/>
    <s v="ADN1415360"/>
    <s v="SCANNER SCANMATE I940 COLOR GRIS"/>
    <x v="22"/>
    <s v="I940"/>
    <m/>
    <s v="Scanner"/>
    <m/>
    <s v="Blanco y negro"/>
    <s v="Palacio Municipal"/>
    <s v="Dirección  de Registro Civil"/>
    <m/>
    <s v="LIDIA VIRGINIA AYBAR ALBA"/>
    <m/>
    <m/>
    <m/>
    <s v="ADN"/>
    <s v="no encontrada"/>
  </r>
  <r>
    <n v="404"/>
    <s v="ADN1415364"/>
    <s v="SCANNER SCANMATE I940 COLOR GRIS"/>
    <x v="22"/>
    <s v="I940"/>
    <m/>
    <s v="Scanner"/>
    <m/>
    <s v="Blanco y negro"/>
    <s v="Palacio Municipal"/>
    <s v="Dirección  de Registro Civil"/>
    <m/>
    <s v="LIDIA VIRGINIA AYBAR ALBA"/>
    <m/>
    <m/>
    <m/>
    <s v="ADN"/>
    <s v="no encontrada"/>
  </r>
  <r>
    <n v="405"/>
    <s v="ADN1418914889"/>
    <s v="SCANNER FUJITSU MOD. IX500, NEGRO"/>
    <x v="21"/>
    <s v="IX500"/>
    <s v="USB"/>
    <s v="Scanner"/>
    <m/>
    <s v="Blanco y negro"/>
    <s v="Palacio Municipal"/>
    <s v="Dirección  de Comunicaciones "/>
    <m/>
    <s v="ELIZABETH MATEO DE CAAMAÑO"/>
    <s v="4to"/>
    <s v="en uso"/>
    <m/>
    <s v="ADN"/>
    <m/>
  </r>
  <r>
    <n v="406"/>
    <s v="ADN1418915059"/>
    <s v="SCANNER HP SCANJET PRO 2500F1, BLANCO"/>
    <x v="0"/>
    <s v="2500F1"/>
    <m/>
    <s v="Scanner"/>
    <m/>
    <s v="Blanco y negro"/>
    <s v="Palacio Municipal"/>
    <s v="Dirección  de Planeamiento Urbano"/>
    <m/>
    <s v="SIXTO MANUEL BREA RICOURT"/>
    <m/>
    <m/>
    <m/>
    <s v="ADN"/>
    <s v="no encontrada"/>
  </r>
  <r>
    <n v="407"/>
    <s v="ADN1418915934"/>
    <s v="SCANNER HP SCANJETPRO2500F1 COL.BLANCO"/>
    <x v="0"/>
    <s v="2500F1"/>
    <m/>
    <s v="Scanner"/>
    <m/>
    <s v="Blanco y negro"/>
    <s v="Palacio Municipal"/>
    <s v="Archivo y Correspondencia"/>
    <m/>
    <s v="BETZAIDA MONTILLA RODRIGUEZ"/>
    <m/>
    <m/>
    <m/>
    <s v="ADN"/>
    <s v="no encontrada"/>
  </r>
  <r>
    <n v="408"/>
    <s v="ADN1418915935"/>
    <s v="SCANNER HP SCANJETPRO2500F1 COL.BLANCO"/>
    <x v="0"/>
    <s v="2500F1"/>
    <m/>
    <s v="Scanner"/>
    <m/>
    <s v="Blanco y negro"/>
    <s v="Palacio Municipal"/>
    <s v="Archivo y Correspondencia"/>
    <m/>
    <s v="BETZAIDA MONTILLA RODRIGUEZ"/>
    <m/>
    <m/>
    <m/>
    <s v="ADN"/>
    <s v="no encontrada"/>
  </r>
  <r>
    <n v="409"/>
    <s v="ADN1418915936"/>
    <s v="SCANNER HP SCANJETPRO2500F1 COL.BLANCO"/>
    <x v="0"/>
    <s v="2500F1"/>
    <m/>
    <s v="Scanner"/>
    <m/>
    <s v="Blanco y negro"/>
    <s v="Palacio Municipal"/>
    <s v="Archivo y Correspondencia"/>
    <m/>
    <s v="BETZAIDA MONTILLA RODRIGUEZ"/>
    <m/>
    <m/>
    <m/>
    <s v="ADN"/>
    <s v="no encontrada"/>
  </r>
  <r>
    <n v="410"/>
    <s v="ADN1418916968"/>
    <s v="SCANNER KODAK MOD.I3400 COL.BLANCO"/>
    <x v="23"/>
    <s v="I3400"/>
    <m/>
    <s v="Scanner"/>
    <m/>
    <s v="Blanco y negro"/>
    <s v="Palacio Municipal"/>
    <s v="Dirección  de Registro Civil"/>
    <m/>
    <s v="LIDIA VIRGINIA AYBAR ALBA"/>
    <m/>
    <m/>
    <m/>
    <s v="ADN"/>
    <s v="no encontrada"/>
  </r>
  <r>
    <n v="411"/>
    <s v="ADN1418917848"/>
    <s v="SCANNER SCAN SNAP 1X1500 BLANCO"/>
    <x v="18"/>
    <s v="IX 500"/>
    <m/>
    <s v="Scanner"/>
    <m/>
    <s v="Blanco y negro"/>
    <s v="Palacio Municipal"/>
    <s v="Dirección  de Registro Civil"/>
    <m/>
    <s v="LIDIA VIRGINIA AYBAR ALBA"/>
    <m/>
    <m/>
    <m/>
    <s v="ADN"/>
    <s v="no encontrada"/>
  </r>
  <r>
    <n v="412"/>
    <s v="ADN1418917849"/>
    <s v="SCANNER SCAN SNAP 1X1500 BLANCO"/>
    <x v="18"/>
    <s v="IX 500"/>
    <m/>
    <s v="Scanner"/>
    <m/>
    <s v="Blanco y negro"/>
    <s v="Palacio Municipal"/>
    <s v="Dirección  de Registro Civil"/>
    <m/>
    <s v="LIDIA VIRGINIA AYBAR ALBA"/>
    <m/>
    <m/>
    <m/>
    <s v="ADN"/>
    <s v="no encontrada"/>
  </r>
  <r>
    <n v="413"/>
    <s v="ADN1418917850"/>
    <s v="SCANNER SCAN SNAP 1X1500 BLANCO"/>
    <x v="18"/>
    <s v="IX 500"/>
    <m/>
    <s v="Scanner"/>
    <m/>
    <s v="Blanco y negro"/>
    <s v="Palacio Municipal"/>
    <s v="Dirección  de Registro Civil"/>
    <m/>
    <s v="LIDIA VIRGINIA AYBAR ALBA"/>
    <m/>
    <m/>
    <m/>
    <s v="ADN"/>
    <s v="no encontrada"/>
  </r>
  <r>
    <n v="414"/>
    <s v="ADN1418918064"/>
    <s v="ESCANER SNAP IX 500BLANCO"/>
    <x v="19"/>
    <s v="IX 500"/>
    <m/>
    <s v="Scanner"/>
    <m/>
    <s v="Blanco y negro"/>
    <s v="Palacio Municipal"/>
    <s v="Dirección  de Planeamiento Urbano"/>
    <m/>
    <s v="AMIN ANIBAL ABEL SANTOS"/>
    <m/>
    <m/>
    <m/>
    <s v="ADN"/>
    <s v="no encontrada"/>
  </r>
  <r>
    <n v="415"/>
    <s v="ADN1411617996"/>
    <s v="IMPRESORA LASERJET PRO M203"/>
    <x v="0"/>
    <s v="LaserJet Pro M203DW"/>
    <m/>
    <s v="Impresora"/>
    <m/>
    <s v="Blanco y negro"/>
    <s v="Externo"/>
    <s v="Dirección de Tesorería"/>
    <m/>
    <s v="ROSA PASTORA MENDEZ MENDEZ"/>
    <m/>
    <s v="Perdida"/>
    <m/>
    <s v="ADN"/>
    <s v="no encontrada"/>
  </r>
  <r>
    <n v="416"/>
    <s v="ADN1496516155"/>
    <s v="IMPRESORA HP LASER JET MOD.M102W COL. BLANCO"/>
    <x v="0"/>
    <s v="LaserJet M102W"/>
    <m/>
    <s v="Impresora"/>
    <m/>
    <s v="Blanco y negro"/>
    <s v="Externo"/>
    <s v="Dirección de Servicios Públicos"/>
    <m/>
    <s v="ROSENDO ARSENIO BORGES RODRIGUEZ"/>
    <m/>
    <s v="Perdida"/>
    <m/>
    <s v="ADN"/>
    <s v="no encontrada"/>
  </r>
  <r>
    <n v="417"/>
    <s v="ADN1411027"/>
    <s v="IMPRESORA LASER JET,MARCA HP,MOD P1005,CREMA"/>
    <x v="0"/>
    <s v="Laserjet P1005"/>
    <m/>
    <s v="Impresora"/>
    <m/>
    <s v="Blanco y negro"/>
    <s v="Externo"/>
    <s v="Cementerio Nacional (Maximo Gomez)"/>
    <m/>
    <s v="CARLOS ADRIAN JIMENEZ DEL ROSARIO"/>
    <m/>
    <s v="Perdida"/>
    <m/>
    <s v="ADN"/>
    <s v="no encontrada"/>
  </r>
  <r>
    <n v="418"/>
    <s v="ADN1411617991"/>
    <s v="IMPRESORA LASER JET PRO MFP M227"/>
    <x v="0"/>
    <s v="Laserjet Pro MFP M227fdw"/>
    <s v="RED"/>
    <s v="Impresora"/>
    <s v="Laser"/>
    <s v="Blanco y negro"/>
    <s v="Externo"/>
    <s v="Dirección de Servicios Públicos"/>
    <m/>
    <s v="Pamela Martinez"/>
    <m/>
    <s v="en uso"/>
    <m/>
    <s v="ADN"/>
    <s v="ok"/>
  </r>
  <r>
    <n v="419"/>
    <s v="ADN1496516156"/>
    <s v="IMPRESORA HP LASER JET MOD.M102W COL. BLANCO"/>
    <x v="0"/>
    <s v="LaserJet M102W"/>
    <s v="USB"/>
    <s v="Impresora"/>
    <s v="Laser"/>
    <s v="Blanco y negro"/>
    <s v="Externo"/>
    <s v="Dirección de Servicios Públicos"/>
    <s v="Cementerio Nacional"/>
    <s v="Pamela Martinez"/>
    <m/>
    <s v="en uso"/>
    <m/>
    <s v="ADN"/>
    <s v="ok"/>
  </r>
  <r>
    <n v="420"/>
    <s v="CN89105449"/>
    <s v="Impresora HP Laserjet 1020"/>
    <x v="0"/>
    <s v="laserjet 1020"/>
    <m/>
    <s v="Impresora"/>
    <m/>
    <s v="Blanco y negro"/>
    <s v="Externo"/>
    <s v="Dirección  de Patrimonio Cultural y Centro Histórico"/>
    <m/>
    <s v="DIANA ELVIRA MARTINEZ MADERA"/>
    <m/>
    <s v="Perdida"/>
    <m/>
    <s v="ADN"/>
    <s v="no encontrada"/>
  </r>
  <r>
    <n v="421"/>
    <s v="ADN1411656"/>
    <s v="FOTOCOPIADORA GRANDE,CANNON, MOD2525"/>
    <x v="4"/>
    <s v="MOD2525"/>
    <s v="USB"/>
    <s v="Impresora"/>
    <s v="Laser"/>
    <s v="Blanco y negro"/>
    <s v="Externo"/>
    <s v="Dirección  de Patrimonio Cultural y Centro Histórico"/>
    <m/>
    <m/>
    <m/>
    <s v="en uso"/>
    <m/>
    <s v="ADN"/>
    <s v="ok"/>
  </r>
  <r>
    <n v="422"/>
    <s v="ADN1411616243"/>
    <s v="IMPRESORA HP LASERJET M201DW COL.NEGRO"/>
    <x v="0"/>
    <s v="Laserjet M252DW"/>
    <s v="USB"/>
    <s v="Impresora"/>
    <s v="Laser"/>
    <s v="Blanco y negro"/>
    <s v="Externo"/>
    <s v="Dirección de Defensoría y Uso de Espacios Públicos"/>
    <m/>
    <s v="Gaspar polanco"/>
    <m/>
    <s v="en uso"/>
    <m/>
    <s v="ADN"/>
    <s v="ok"/>
  </r>
  <r>
    <n v="423"/>
    <s v="ADN141165866"/>
    <s v="IMPRESORA LASER, HP, MOD. 1020, COLOR CREMA"/>
    <x v="0"/>
    <s v="LASERJET 1020"/>
    <s v="USB"/>
    <s v="Impresora"/>
    <s v="Laser"/>
    <s v="Blanco y negro"/>
    <s v="Externo"/>
    <s v="Dirección de Defensoría y Uso de Espacios Públicos"/>
    <m/>
    <s v="Gaspar polanco"/>
    <m/>
    <s v="en uso"/>
    <m/>
    <s v="ADN"/>
    <s v="ok"/>
  </r>
  <r>
    <n v="424"/>
    <s v="ADN1426017975"/>
    <s v="Impresora multifuncional Brother"/>
    <x v="15"/>
    <s v="MFCL8900"/>
    <m/>
    <s v="Impresora"/>
    <m/>
    <s v="Blanco y negro"/>
    <s v="Palacio Municipal"/>
    <s v="Aseo urbano y equipos"/>
    <m/>
    <s v="Gaspar Polanco"/>
    <s v="1er"/>
    <s v="Perdida"/>
    <m/>
    <s v="ADN"/>
    <s v="no encontrada"/>
  </r>
  <r>
    <n v="425"/>
    <s v="ADN1411617983"/>
    <s v="IMPRESORA HP LASER JET BLANCO M 180NW"/>
    <x v="0"/>
    <s v="M180NW"/>
    <s v="USB"/>
    <s v="Impresora"/>
    <s v="Laser"/>
    <s v="Blanco y negro"/>
    <s v="Externo"/>
    <s v="Dirección de Gestión Ambiental"/>
    <m/>
    <s v="Rudy Diaz"/>
    <m/>
    <s v="en uso"/>
    <m/>
    <s v="ADN"/>
    <s v="ok"/>
  </r>
  <r>
    <n v="426"/>
    <s v="ADN1426017334"/>
    <s v="IMPRESORA HP DESKJET 4535 COL.NEGRO"/>
    <x v="0"/>
    <n v="4535"/>
    <m/>
    <s v="Impresora"/>
    <m/>
    <s v="Blanco y negro"/>
    <s v="Externo"/>
    <s v="Dirección de Innovación y Proyectos Especiales"/>
    <m/>
    <s v="MIGUEL ARTURO LOGROÑO MOREL"/>
    <m/>
    <s v="Perdida"/>
    <m/>
    <s v="ADN"/>
    <s v="no encontrada"/>
  </r>
  <r>
    <n v="427"/>
    <s v="VNB4106783"/>
    <s v="Impresora HP Laserjet P102w"/>
    <x v="0"/>
    <s v="Laserjet P102W"/>
    <m/>
    <s v="Impresora"/>
    <m/>
    <s v="Blanco y negro"/>
    <s v="Externo"/>
    <s v="Dirección de Servicios Públicos"/>
    <m/>
    <s v="Pamela Martinez"/>
    <m/>
    <s v="Perdida"/>
    <m/>
    <s v="ADN"/>
    <s v="no encontrada"/>
  </r>
  <r>
    <n v="428"/>
    <s v="ADN1496516157"/>
    <s v="IMPRESORA HP LASER JET MOD.M102W COL. BLANCO"/>
    <x v="0"/>
    <s v="M102W"/>
    <s v="USB"/>
    <s v="Impresora"/>
    <s v="Laser"/>
    <s v="Blanco y negro"/>
    <s v="Externo"/>
    <s v="Direccion servicios publicos"/>
    <s v="Mercado de honduras"/>
    <s v="Pamela Martinez"/>
    <m/>
    <s v="sin uso"/>
    <m/>
    <s v="ADN"/>
    <s v="Dañada"/>
  </r>
  <r>
    <n v="429"/>
    <s v="ADN1496516158"/>
    <s v="IMPRESORA HP LASER JET MOD.M102W COL. BLANCO"/>
    <x v="0"/>
    <s v="M102W"/>
    <m/>
    <s v="Impresora"/>
    <m/>
    <s v="Blanco y negro"/>
    <s v="Externo"/>
    <s v="Dirección de Servicios Públicos"/>
    <m/>
    <s v="ROSENDO ARSENIO BORGES RODRIGUEZ"/>
    <m/>
    <s v="Perdida"/>
    <m/>
    <s v="ADN"/>
    <s v="no encontrada"/>
  </r>
  <r>
    <n v="430"/>
    <s v="ADN1411617995"/>
    <s v="IMPRESORA LASERJET PRO M203"/>
    <x v="0"/>
    <s v="LaserJet Pro M203DW"/>
    <m/>
    <s v="Impresora"/>
    <m/>
    <s v="Blanco y negro"/>
    <s v="Externo"/>
    <s v="Dirección de Tesorería"/>
    <m/>
    <s v="ROSA PASTORA MENDEZ MENDEZ"/>
    <m/>
    <s v="Perdida"/>
    <m/>
    <s v="ADN"/>
    <s v="no encontrada"/>
  </r>
  <r>
    <n v="431"/>
    <s v="CN82847322"/>
    <s v="Impresora Deskjet 2135"/>
    <x v="0"/>
    <s v="Deskjet inkadvantage 2135"/>
    <m/>
    <s v="Impresora"/>
    <m/>
    <s v="Blanco y negro"/>
    <s v="Externo"/>
    <s v="Dirección de Servicios Públicos"/>
    <m/>
    <s v="ROSENDO ARSENIO BORGES RODRIGUEZ"/>
    <m/>
    <s v="Perdida"/>
    <m/>
    <s v="ADN"/>
    <s v="no encontrada"/>
  </r>
  <r>
    <n v="432"/>
    <s v="ADN1411617993"/>
    <s v="IMPRESORA LASER JET PRO MFP M227"/>
    <x v="0"/>
    <s v="M227FDW"/>
    <s v="RED"/>
    <s v="Impresora"/>
    <s v="Laser"/>
    <s v="Blanco y negro"/>
    <s v="Externo"/>
    <s v="Dirección de Servicios Públicos"/>
    <m/>
    <s v="Pamela Martinez"/>
    <m/>
    <s v="en uso"/>
    <m/>
    <s v="ADN"/>
    <s v="ok"/>
  </r>
  <r>
    <n v="433"/>
    <s v="ADN1496516151"/>
    <s v="IMPRESORA HP LASER JET MOD.M102W COL. BLANCO"/>
    <x v="0"/>
    <s v="M102W"/>
    <s v="USB"/>
    <s v="Impresora"/>
    <s v="Laser"/>
    <s v="Blanco y negro"/>
    <s v="Externo"/>
    <s v="Dirección de Servicios Públicos"/>
    <s v="Mercado villa consuelo"/>
    <s v="Pamela Martinez"/>
    <m/>
    <s v="en uso"/>
    <m/>
    <s v="ADN"/>
    <s v="ok"/>
  </r>
  <r>
    <n v="434"/>
    <s v="VNB3B49843"/>
    <s v="IMPRESORA"/>
    <x v="0"/>
    <s v="LaserJet Pro P1102w"/>
    <m/>
    <s v="Impresora"/>
    <m/>
    <s v="Blanco y negro"/>
    <s v="Externo"/>
    <s v="Dirección de Servicios Públicos"/>
    <m/>
    <s v="ROSENDO ARSENIO BORGES RODRIGUEZ"/>
    <m/>
    <s v="Perdida"/>
    <m/>
    <s v="ADN"/>
    <s v="no encontrada"/>
  </r>
  <r>
    <n v="435"/>
    <s v="VNB4106801"/>
    <s v="IMPRESORA"/>
    <x v="0"/>
    <s v="LaserJet Pro P1102w"/>
    <m/>
    <s v="Impresora"/>
    <m/>
    <s v="Blanco y negro"/>
    <s v="Externo"/>
    <s v="Dirección de Servicios Públicos"/>
    <m/>
    <s v="ROSENDO ARSENIO BORGES RODRIGUEZ"/>
    <m/>
    <s v="Perdida"/>
    <m/>
    <s v="ADN"/>
    <s v="no encontrada"/>
  </r>
  <r>
    <n v="436"/>
    <s v="VNB4Y05843"/>
    <s v="IMPRESORA"/>
    <x v="0"/>
    <s v="LaserJet Pro P1102w"/>
    <m/>
    <s v="Impresora"/>
    <m/>
    <s v="Blanco y negro"/>
    <s v="Externo"/>
    <s v="Dirección de Servicios Públicos"/>
    <m/>
    <s v="ROSENDO ARSENIO BORGES RODRIGUEZ"/>
    <m/>
    <s v="Perdida"/>
    <m/>
    <s v="ADN"/>
    <s v="no encontrada"/>
  </r>
  <r>
    <n v="437"/>
    <n v="71978"/>
    <s v="Impresora Canon"/>
    <x v="4"/>
    <s v="NO DEFINIDO"/>
    <m/>
    <s v="Impresora"/>
    <m/>
    <s v="Blanco y negro"/>
    <s v="Externo"/>
    <s v="Dirección de Gestión Ambiental"/>
    <m/>
    <s v="Rudy Diaz"/>
    <m/>
    <s v="Perdida"/>
    <m/>
    <s v="ADN"/>
    <s v="no encontrada"/>
  </r>
  <r>
    <n v="438"/>
    <s v="ADN0312327"/>
    <s v="impresora HP 4600"/>
    <x v="0"/>
    <n v="4500"/>
    <m/>
    <s v="Impresora"/>
    <m/>
    <s v="Blanco y negro"/>
    <s v="Externo"/>
    <s v="Dirección de Gestión Ambiental"/>
    <m/>
    <s v="Rudy Diaz"/>
    <m/>
    <s v="Perdida"/>
    <m/>
    <s v="ADN"/>
    <s v="no encontrada"/>
  </r>
  <r>
    <n v="439"/>
    <s v="ADN1411617984"/>
    <s v="IMPRESORA HP LASER JET PRO M 180NW"/>
    <x v="0"/>
    <s v="mfp m180nw"/>
    <s v="USB"/>
    <s v="Impresora"/>
    <s v="Laser"/>
    <s v="Blanco y negro"/>
    <s v="Externo"/>
    <s v="Dirección de Gestión Ambiental"/>
    <m/>
    <s v="Rudy Diaz"/>
    <m/>
    <s v="en uso"/>
    <m/>
    <s v="ADN"/>
    <s v="ok"/>
  </r>
  <r>
    <n v="440"/>
    <s v="ADN1411816206"/>
    <s v="IMPRESORA ZEBRA MOD.ZD410 COL.GRIS"/>
    <x v="3"/>
    <s v="ZD410"/>
    <s v="USB"/>
    <s v="Impresora"/>
    <s v="Termica"/>
    <s v="Blanco y negro"/>
    <s v="Palacio Municipal"/>
    <s v="Tecnología de la Información"/>
    <s v="soporte tecnico"/>
    <s v="Francisco Faña "/>
    <s v="5to"/>
    <s v="sin uso"/>
    <s v="Dañada"/>
    <s v="ADN"/>
    <s v="esta en la habitacion del 5to piso"/>
  </r>
  <r>
    <n v="441"/>
    <s v="ADN1411816207"/>
    <s v="IMPRESORA ZEBRA MOD.ZD410 COL.GRIS"/>
    <x v="3"/>
    <s v="ZD410"/>
    <m/>
    <s v="Impresora"/>
    <m/>
    <s v="Blanco y negro"/>
    <s v="Palacio Municipal"/>
    <s v="Registro civil"/>
    <m/>
    <s v="LIDIA VIRGINIA AYBAR ALBA"/>
    <m/>
    <s v="Perdida"/>
    <m/>
    <s v="ADN"/>
    <s v="no encontrada"/>
  </r>
  <r>
    <n v="442"/>
    <s v="ADN1411816210"/>
    <s v="IMPRESORA ZEBRA MOD.ZD410 COL.GRIS"/>
    <x v="3"/>
    <s v="ZD410"/>
    <m/>
    <s v="Impresora"/>
    <m/>
    <s v="Blanco y negro"/>
    <s v="Palacio Municipal"/>
    <s v="Registro civil"/>
    <m/>
    <s v="LIDIA VIRGINIA AYBAR ALBA"/>
    <m/>
    <s v="Perdida"/>
    <m/>
    <s v="ADN"/>
    <s v="no encontrada"/>
  </r>
  <r>
    <n v="443"/>
    <s v="ADN1411816218"/>
    <s v="IMPRESORA MATRICIAL, EPSON, LX-350, NEGRA"/>
    <x v="1"/>
    <s v="LX-350"/>
    <m/>
    <s v="Impresora"/>
    <s v="Matricial"/>
    <s v="Blanco y negro"/>
    <s v="Palacio Municipal"/>
    <s v="Registro civil"/>
    <m/>
    <s v="LIDIA VIRGINIA AYBAR ALBA"/>
    <m/>
    <s v="Perdida"/>
    <m/>
    <s v="ADN"/>
    <s v="no encontrada"/>
  </r>
  <r>
    <n v="444"/>
    <s v="ADN1411816220"/>
    <s v="IMPRESORA MATRICIAL, EPSON, LX-350, NEGRA"/>
    <x v="1"/>
    <s v="LX-350"/>
    <m/>
    <s v="Impresora"/>
    <m/>
    <s v="Blanco y negro"/>
    <s v="Palacio Municipal"/>
    <s v="Registro civil"/>
    <m/>
    <s v="LIDIA VIRGINIA AYBAR ALBA"/>
    <m/>
    <s v="Perdida"/>
    <m/>
    <s v="ADN"/>
    <s v="no encontrada"/>
  </r>
  <r>
    <n v="445"/>
    <s v="ADN141183924"/>
    <s v="IMPRESORA, MARCA EPSON, MODELO FX-890, GRIS"/>
    <x v="1"/>
    <s v="FX-890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446"/>
    <s v="ADN1414439"/>
    <s v="IMPRESORA MULTIFUNCIONAL HP, DESTJET 1515 AIO.BLANCA"/>
    <x v="0"/>
    <s v="DESJET 1515"/>
    <m/>
    <s v="Impresora"/>
    <m/>
    <s v="a color"/>
    <s v="Palacio Municipal"/>
    <s v="Secretaría General"/>
    <m/>
    <s v="HUGO MARINO LEOPOLDO BERAS GOICO RAMIREZ"/>
    <m/>
    <s v="Perdida"/>
    <m/>
    <s v="ADN"/>
    <s v="no encontrada"/>
  </r>
  <r>
    <n v="447"/>
    <s v="ADN1426016989"/>
    <s v="Impresora HP M281DFW"/>
    <x v="0"/>
    <s v="M281FDW"/>
    <m/>
    <s v="Impresora"/>
    <m/>
    <s v="Blanco y negro"/>
    <s v="Externo"/>
    <s v="Dirección de Recaudación"/>
    <m/>
    <s v="YOLANDA BERTILIA DE LA ROSA FERNANDEZ"/>
    <m/>
    <s v="Perdida"/>
    <m/>
    <s v="ADN"/>
    <s v="no encontrada"/>
  </r>
  <r>
    <n v="448"/>
    <s v="ADN1496516125"/>
    <s v="IMPRESORA MAR.BIXOLON MOD.SRP33011 COL.NEGRO"/>
    <x v="10"/>
    <s v="SRP33011"/>
    <m/>
    <s v="Impresora"/>
    <m/>
    <s v="Blanco y negro"/>
    <s v="Externo"/>
    <s v="Dirección de Tesorería"/>
    <m/>
    <s v="ROSA PASTORA MENDEZ MENDEZ"/>
    <m/>
    <s v="Perdida"/>
    <m/>
    <s v="ADN"/>
    <s v="no encontrada"/>
  </r>
  <r>
    <n v="449"/>
    <s v="ADN1496516128"/>
    <s v="IMPRESORA MAR.BIXOLON MOD.SRP33011 COL.NEGRO"/>
    <x v="10"/>
    <s v="SRP33011"/>
    <m/>
    <s v="Impresora"/>
    <m/>
    <s v="Blanco y negro"/>
    <s v="Externo"/>
    <s v="Dirección de Tesorería"/>
    <m/>
    <s v="ROSA PASTORA MENDEZ MENDEZ"/>
    <m/>
    <s v="Perdida"/>
    <m/>
    <s v="ADN"/>
    <s v="no encontrada"/>
  </r>
  <r>
    <n v="450"/>
    <s v="TAG TH7A94F02Z"/>
    <s v="IMPRESORA"/>
    <x v="0"/>
    <s v="Deskjet 4535"/>
    <m/>
    <s v="Impresora"/>
    <m/>
    <s v="Blanco y negro"/>
    <s v="Palacio Municipal"/>
    <s v="Dirección  de Planeamiento Urbano"/>
    <m/>
    <s v="director dpu"/>
    <m/>
    <s v="Perdida"/>
    <m/>
    <s v="ADN"/>
    <s v="no encontrada"/>
  </r>
  <r>
    <n v="451"/>
    <s v="TAG VNG3G16997"/>
    <s v="IMPRESORA"/>
    <x v="0"/>
    <s v="LASERJET PRO MFP M227 FDW"/>
    <m/>
    <s v="Impresora"/>
    <m/>
    <s v="Blanco y negro"/>
    <s v="Palacio Municipal"/>
    <s v="Despacho del Alcalde (sa)"/>
    <m/>
    <s v="DESPACHO"/>
    <m/>
    <s v="Perdida"/>
    <m/>
    <s v="ADN"/>
    <s v="no encontrada"/>
  </r>
  <r>
    <n v="452"/>
    <s v="ADN1411617994"/>
    <s v="IMPRESORA LASERJET PRO M203"/>
    <x v="0"/>
    <s v="LaserJet Pro M203DW"/>
    <m/>
    <s v="Impresora"/>
    <m/>
    <s v="Blanco y negro"/>
    <s v="Externo"/>
    <s v="Dirección de Tesorería"/>
    <m/>
    <s v="ROSA PASTORA MENDEZ MENDEZ"/>
    <m/>
    <s v="Perdida"/>
    <m/>
    <s v="ADN"/>
    <s v="no encontrada"/>
  </r>
  <r>
    <n v="453"/>
    <s v="VNBNK91CX5"/>
    <s v="Impresora Pro MFP M281FDW"/>
    <x v="0"/>
    <s v="Laserjet Pro  MFP M281FDW"/>
    <m/>
    <s v="Impresora"/>
    <m/>
    <s v="Blanco y negro"/>
    <s v="Palacio Municipal"/>
    <s v="Despacho del Alcalde (sa)"/>
    <m/>
    <s v="ROSA CAROLINA MEJIA GOMEZ"/>
    <m/>
    <s v="Perdida"/>
    <m/>
    <s v="ADN"/>
    <s v="no encontrada"/>
  </r>
  <r>
    <n v="454"/>
    <s v="ADN141183923"/>
    <s v="Impresora Epson-FX890"/>
    <x v="1"/>
    <s v="EPSON-FX890"/>
    <m/>
    <s v="Impresora"/>
    <m/>
    <s v="Blanco y negro"/>
    <s v="Palacio Municipal"/>
    <s v="Dirección de Tesorería"/>
    <m/>
    <s v="ROSA PASTORA MENDEZ MENDEZ"/>
    <m/>
    <s v="Perdida"/>
    <m/>
    <s v="ADN"/>
    <s v="no encontrada"/>
  </r>
  <r>
    <n v="455"/>
    <s v="ADN149717"/>
    <s v="SCANNER HP MOD. 5590,COLOR CREMA"/>
    <x v="0"/>
    <n v="5590"/>
    <m/>
    <s v="Scanner"/>
    <m/>
    <s v="Blanco y negro"/>
    <s v="Externo"/>
    <s v="Dirección de Servicios Públicos"/>
    <m/>
    <s v="ROSENDO ARSENIO BORGES RODRIGUEZ"/>
    <m/>
    <m/>
    <m/>
    <s v="ADN"/>
    <s v="no encontrada"/>
  </r>
  <r>
    <n v="456"/>
    <s v="KJKX36186"/>
    <s v="Scanner Canon Lide 120"/>
    <x v="4"/>
    <s v="LIDE 120"/>
    <m/>
    <s v="Scanner"/>
    <m/>
    <s v="Blanco y negro"/>
    <s v="Externo"/>
    <s v="Dirección  de Patrimonio Cultural y Centro Histórico"/>
    <m/>
    <s v="DIANA ELVIRA MARTINEZ MADERA"/>
    <m/>
    <m/>
    <m/>
    <s v="ADN"/>
    <s v="no encontrada"/>
  </r>
  <r>
    <n v="457"/>
    <s v="ADN1412992"/>
    <s v="Escaner Fujitsu iX500 , color negro"/>
    <x v="21"/>
    <s v="iX500"/>
    <s v="USB"/>
    <s v="Scanner"/>
    <m/>
    <s v="Blanco y negro"/>
    <s v="Palacio Municipal"/>
    <s v="Planificacion y desarrolllo institucional"/>
    <m/>
    <s v="Lisanny Jimenez"/>
    <s v="5to"/>
    <s v="en uso"/>
    <m/>
    <s v="ADN"/>
    <m/>
  </r>
  <r>
    <n v="458"/>
    <s v="ADN1412997"/>
    <s v="Escaner Fujitsu iX500 , color negro"/>
    <x v="21"/>
    <s v="iX500"/>
    <s v="USB"/>
    <s v="Scanner"/>
    <m/>
    <s v="Blanco y negro"/>
    <s v="Palacio Municipal"/>
    <s v="Planificacion y desarrolllo institucional"/>
    <m/>
    <s v="Yira Beriguete"/>
    <s v="5to"/>
    <s v="en uso"/>
    <m/>
    <s v="ADN"/>
    <m/>
  </r>
  <r>
    <n v="459"/>
    <s v="ADN2310714890"/>
    <s v="Toshiba Studio 477SL"/>
    <x v="11"/>
    <s v="477SL"/>
    <s v="RED"/>
    <s v="Impresora"/>
    <s v="Laser"/>
    <s v="Blanco y negro"/>
    <s v="Palacio Municipal"/>
    <s v="Dirección  Financiera "/>
    <s v="Contabilidad"/>
    <s v="Jenny Cenobia Vasquez Rodriguez"/>
    <s v="5to"/>
    <s v="en uso"/>
    <m/>
    <s v="ADN"/>
    <s v="ok"/>
  </r>
  <r>
    <n v="460"/>
    <s v="ADN2396513973"/>
    <s v="HP CE528A color gris y crema "/>
    <x v="0"/>
    <s v="CE528A"/>
    <s v="RED"/>
    <s v="Impresora"/>
    <s v="Laser"/>
    <s v="Blanco y negro"/>
    <s v="Palacio Municipal"/>
    <s v="Auditoria"/>
    <m/>
    <s v="Pablo Rosario "/>
    <s v="5to"/>
    <s v="en uso"/>
    <m/>
    <s v="ADN"/>
    <s v="ok"/>
  </r>
  <r>
    <n v="461"/>
    <s v="ADN031079591"/>
    <s v="Toshiba Studio 242"/>
    <x v="11"/>
    <n v="242"/>
    <s v="RED"/>
    <s v="Impresora"/>
    <s v="Laser"/>
    <s v="Blanco y negro"/>
    <s v="Palacio Municipal"/>
    <s v="Tecnología de la Información"/>
    <s v="soporte tecnico"/>
    <s v="Francisco Faña "/>
    <s v="5to"/>
    <s v="sin uso"/>
    <s v="Dañada"/>
    <s v="ADN"/>
    <s v="esta en la habitacion del 5to piso"/>
  </r>
  <r>
    <n v="462"/>
    <s v="ADN031071553"/>
    <s v="toshiba"/>
    <x v="11"/>
    <m/>
    <s v="RED"/>
    <s v="Impresora"/>
    <s v="Laser"/>
    <s v="Blanco y negro"/>
    <s v="Palacio Municipal"/>
    <s v="Comunicaciones"/>
    <m/>
    <m/>
    <s v="4to"/>
    <s v="sin uso"/>
    <s v="Desacargada"/>
    <s v="ADN"/>
    <s v="esta en comunicaciones pero esta descargada acontrol de bienes"/>
  </r>
  <r>
    <n v="463"/>
    <s v="ADN2396513959"/>
    <s v="HP CE528A color gris y crema "/>
    <x v="0"/>
    <s v="CE528A"/>
    <s v="USB"/>
    <s v="Impresora"/>
    <s v="Laser"/>
    <s v="Blanco y negro"/>
    <s v="Palacio Municipal"/>
    <s v="Comunicaciones"/>
    <m/>
    <s v="ELIZABETH MATEO DE CAAMAÑO"/>
    <s v="4to"/>
    <s v="en uso"/>
    <m/>
    <s v="ADN"/>
    <s v="ok"/>
  </r>
  <r>
    <n v="464"/>
    <s v="ADN0310567"/>
    <s v="HP M1132 MFP"/>
    <x v="0"/>
    <s v="M1132"/>
    <s v="USB"/>
    <s v="Impresora"/>
    <s v="Laser"/>
    <s v="Blanco y negro"/>
    <s v="Palacio Municipal"/>
    <s v="Concejo Municipal"/>
    <s v="Bloque fuerza del pueblo"/>
    <s v="Esterlina Perez"/>
    <s v="3er"/>
    <s v="en uso"/>
    <m/>
    <s v="ADN"/>
    <s v="ok"/>
  </r>
  <r>
    <n v="465"/>
    <s v="ADN1413164"/>
    <s v="Impresora HP LaserJet 400 "/>
    <x v="0"/>
    <n v="400"/>
    <s v="USB"/>
    <s v="Impresora"/>
    <s v="Laser"/>
    <s v="Blanco y negro"/>
    <s v="Palacio Municipal"/>
    <s v="Secretaría General"/>
    <m/>
    <s v="RICARDO AYANES  PEREZ NUÑEZ"/>
    <s v="4to"/>
    <s v="en uso"/>
    <m/>
    <s v="ADN"/>
    <s v="ok"/>
  </r>
  <r>
    <n v="466"/>
    <s v="ADN14118830"/>
    <s v="Impresora HP LaserJet"/>
    <x v="0"/>
    <m/>
    <m/>
    <s v="Impresora"/>
    <m/>
    <s v="Blanco y negro"/>
    <s v="Palacio Municipal"/>
    <s v="Secretaría General"/>
    <m/>
    <m/>
    <m/>
    <s v="Perdida"/>
    <m/>
    <s v="ADN"/>
    <s v="no encontrada"/>
  </r>
  <r>
    <n v="467"/>
    <s v="ADN2314884"/>
    <s v="Toshiba Studio 2505H"/>
    <x v="11"/>
    <s v="2505H"/>
    <s v="RED"/>
    <s v="Impresora"/>
    <s v="Laser"/>
    <s v="Blanco y negro"/>
    <s v="Palacio Municipal"/>
    <s v="Protocolo"/>
    <m/>
    <m/>
    <s v="1er"/>
    <s v="en uso"/>
    <m/>
    <s v="ADN"/>
    <s v="ok"/>
  </r>
  <r>
    <n v="468"/>
    <s v="ADN1496515180"/>
    <s v="Impresora de carnet Datacard, azul y negro"/>
    <x v="24"/>
    <m/>
    <m/>
    <s v="Impresora"/>
    <m/>
    <s v="Blanco y negro"/>
    <s v="Palacio Municipal"/>
    <s v="Gestion humana"/>
    <m/>
    <m/>
    <m/>
    <s v="Perdida"/>
    <m/>
    <s v="ADN"/>
    <s v="no encontrada"/>
  </r>
  <r>
    <n v="469"/>
    <s v="ADN1418211"/>
    <s v="Impresora LaserJet Pro MFP M227FDW"/>
    <x v="0"/>
    <s v="M227FDW"/>
    <m/>
    <s v="Impresora"/>
    <s v="Laser"/>
    <s v="Blanco y negro"/>
    <s v="Palacio Municipal"/>
    <s v="Financiera"/>
    <m/>
    <m/>
    <m/>
    <s v="Perdida"/>
    <m/>
    <s v="ADN"/>
    <s v="no encontrada"/>
  </r>
  <r>
    <n v="470"/>
    <s v="ADN2311617970"/>
    <s v="HP MFP M227FDW"/>
    <x v="0"/>
    <s v="M227FDW"/>
    <s v="RED"/>
    <s v="Impresora"/>
    <s v="Laser"/>
    <s v="Blanco y negro"/>
    <s v="Palacio Municipal"/>
    <s v="Gestion de Calidad"/>
    <m/>
    <s v="Luis alexander Veras Jimenez"/>
    <s v="1er"/>
    <s v="en uso"/>
    <m/>
    <s v="ADN"/>
    <s v="ok"/>
  </r>
  <r>
    <n v="471"/>
    <s v="ADN1496517974"/>
    <s v="IMPRESORA EPSON L5190 COLOR NEGRO "/>
    <x v="1"/>
    <s v="L5190"/>
    <s v="USB"/>
    <s v="Impresora"/>
    <s v="TINTA"/>
    <s v="Blanco y negro"/>
    <s v="Palacio Municipal"/>
    <s v="Tecnología de la Información"/>
    <m/>
    <s v="Francisco Faña "/>
    <s v="1er"/>
    <s v="sin uso"/>
    <m/>
    <s v="ADN"/>
    <s v="en tecnologia"/>
  </r>
  <r>
    <n v="472"/>
    <s v="ADN141173892"/>
    <s v="IMPRESORA DE INYECCION, MARCA HP, MODELO 3920, COLOR GRIS "/>
    <x v="0"/>
    <n v="3920"/>
    <m/>
    <s v="Impresora"/>
    <s v="TINTA"/>
    <s v="Blanco y negro"/>
    <s v="Palacio Municipal"/>
    <s v="Aseo urbano y equipos"/>
    <m/>
    <s v="Gaspar Polanco"/>
    <s v="1er"/>
    <s v="Perdida"/>
    <m/>
    <s v="ADN"/>
    <s v="no encontrada"/>
  </r>
  <r>
    <n v="473"/>
    <s v="ADN1458618070"/>
    <s v="HP LaserJet MFP M227FDW"/>
    <x v="0"/>
    <s v="M227FDW"/>
    <s v="RED"/>
    <s v="Impresora"/>
    <s v="Laser"/>
    <s v="Blanco y negro"/>
    <s v="Palacio Municipal"/>
    <s v="Dirección  de Infraestructura Urbana "/>
    <m/>
    <s v="Gregorio Valdes"/>
    <s v="1er"/>
    <s v="en uso"/>
    <m/>
    <s v="ADN"/>
    <s v="ok"/>
  </r>
  <r>
    <n v="474"/>
    <s v="N/A"/>
    <s v="Ricoh MP501"/>
    <x v="25"/>
    <s v="MP501"/>
    <s v="RED"/>
    <s v="Impresora"/>
    <s v="Laser"/>
    <s v="Blanco y negro"/>
    <s v="Palacio Municipal"/>
    <s v="Gestion comercial"/>
    <s v="Recaudo"/>
    <s v="Francisco Faña "/>
    <s v="1er"/>
    <s v="en uso"/>
    <m/>
    <s v="CSI"/>
    <s v="alquilada"/>
  </r>
  <r>
    <n v="475"/>
    <s v="N/A"/>
    <s v="Ricoh MP2555"/>
    <x v="25"/>
    <s v="MP2555"/>
    <s v="RED"/>
    <s v="Impresora"/>
    <s v="Laser"/>
    <s v="Blanco y negro"/>
    <s v="Palacio Municipal"/>
    <s v="Gestion comercial"/>
    <s v="Recaudo"/>
    <s v="Francisco Faña "/>
    <s v="1er"/>
    <s v="en uso"/>
    <m/>
    <s v="CSI"/>
    <s v="alquilada"/>
  </r>
  <r>
    <n v="476"/>
    <s v="N/A"/>
    <s v="Ricoh MP2553"/>
    <x v="25"/>
    <s v="MP2553"/>
    <s v="RED"/>
    <s v="Impresora"/>
    <s v="Laser"/>
    <s v="Blanco y negro"/>
    <s v="Palacio Municipal"/>
    <s v="Operaciones"/>
    <s v="Tributo"/>
    <s v="Francisco Faña "/>
    <s v="1er"/>
    <s v="en uso"/>
    <m/>
    <s v="CSI"/>
    <s v="alquilada"/>
  </r>
  <r>
    <n v="477"/>
    <s v="N/A"/>
    <s v="Ricoh MP305+"/>
    <x v="25"/>
    <s v="MP305+"/>
    <s v="RED"/>
    <s v="Impresora"/>
    <s v="Laser"/>
    <s v="Blanco y negro"/>
    <s v="Palacio Municipal"/>
    <s v="Desarrollo comunitario"/>
    <m/>
    <s v="Francisco Faña "/>
    <s v="1er"/>
    <s v="en uso"/>
    <m/>
    <s v="CSI"/>
    <s v="alquilada"/>
  </r>
  <r>
    <n v="478"/>
    <s v="N/A"/>
    <s v="Ricoh MP2554"/>
    <x v="25"/>
    <s v="MP2554"/>
    <s v="RED"/>
    <s v="Impresora"/>
    <s v="Laser"/>
    <s v="Blanco y negro"/>
    <s v="Palacio Municipal"/>
    <s v="Tesoreria"/>
    <s v="ingresos"/>
    <s v="Francisco Faña "/>
    <s v="1er"/>
    <s v="en uso"/>
    <m/>
    <s v="CSI"/>
    <s v="alquilada"/>
  </r>
  <r>
    <n v="479"/>
    <s v="N/A"/>
    <s v="Ricoh MP501"/>
    <x v="25"/>
    <s v="MP501"/>
    <s v="RED"/>
    <s v="Impresora"/>
    <s v="Laser"/>
    <s v="Blanco y negro"/>
    <s v="Palacio Municipal"/>
    <s v="administrativa"/>
    <s v="Almacen y suministro "/>
    <s v="Francisco Faña "/>
    <s v="1er"/>
    <s v="en uso"/>
    <m/>
    <s v="CSI"/>
    <s v="alquilada"/>
  </r>
  <r>
    <n v="480"/>
    <s v="N/A"/>
    <s v="Ricoh MP2554"/>
    <x v="25"/>
    <s v="MP2554"/>
    <s v="RED"/>
    <s v="Impresora"/>
    <s v="Laser"/>
    <s v="Blanco y negro"/>
    <s v="Palacio Municipal"/>
    <s v="administrativa"/>
    <m/>
    <s v="Francisco Faña "/>
    <s v="1er"/>
    <s v="en uso"/>
    <m/>
    <s v="CSI"/>
    <s v="alquilada"/>
  </r>
  <r>
    <n v="481"/>
    <s v="N/A"/>
    <s v="Ricoh MP2554"/>
    <x v="25"/>
    <s v="MP2554"/>
    <s v="RED"/>
    <s v="Impresora"/>
    <s v="Laser"/>
    <s v="Blanco y negro"/>
    <s v="Palacio Municipal"/>
    <s v="administrativa"/>
    <s v="Compras"/>
    <s v="Francisco Faña "/>
    <s v="1er"/>
    <s v="en uso"/>
    <m/>
    <s v="CSI"/>
    <s v="alquilada"/>
  </r>
  <r>
    <n v="482"/>
    <s v="N/A"/>
    <s v="Ricoh MP2553"/>
    <x v="25"/>
    <s v="MP2553"/>
    <s v="RED"/>
    <s v="Impresora"/>
    <s v="Laser"/>
    <s v="Blanco y negro"/>
    <s v="Palacio Municipal"/>
    <s v="Registro civil"/>
    <m/>
    <s v="Francisco Faña "/>
    <s v="1er"/>
    <s v="en uso"/>
    <m/>
    <s v="CSI"/>
    <s v="alquilada"/>
  </r>
  <r>
    <n v="483"/>
    <s v="N/A"/>
    <s v="Ricoh MP2554"/>
    <x v="25"/>
    <s v="MP2554"/>
    <s v="RED"/>
    <s v="Impresora"/>
    <s v="Laser"/>
    <s v="Blanco y negro"/>
    <s v="Palacio Municipal"/>
    <s v="Planeamiento urbano"/>
    <m/>
    <s v="Francisco Faña "/>
    <s v="1er"/>
    <s v="en uso"/>
    <m/>
    <s v="CSI"/>
    <s v="alquilada"/>
  </r>
  <r>
    <n v="484"/>
    <s v="N/A"/>
    <s v="Ricoh MP3054"/>
    <x v="25"/>
    <s v="MP3054"/>
    <s v="RED"/>
    <s v="Impresora"/>
    <s v="Laser"/>
    <s v="Blanco y negro"/>
    <s v="Palacio Municipal"/>
    <s v="Gestion humana"/>
    <m/>
    <s v="Francisco Faña "/>
    <s v="2do"/>
    <s v="en uso"/>
    <m/>
    <s v="CSI"/>
    <s v="alquilada"/>
  </r>
  <r>
    <n v="485"/>
    <s v="N/A"/>
    <s v="Ricoh MP2352"/>
    <x v="25"/>
    <s v="MP2352"/>
    <s v="RED"/>
    <s v="Impresora"/>
    <s v="Laser"/>
    <s v="Blanco y negro"/>
    <s v="Palacio Municipal"/>
    <s v="Juridica"/>
    <m/>
    <s v="Francisco Faña "/>
    <s v="2do"/>
    <s v="en uso"/>
    <m/>
    <s v="CSI"/>
    <s v="alquilada"/>
  </r>
  <r>
    <n v="486"/>
    <s v="N/A"/>
    <s v="Ricoh MP2554"/>
    <x v="25"/>
    <s v="MP2554"/>
    <s v="RED"/>
    <s v="Impresora"/>
    <s v="Laser"/>
    <s v="Blanco y negro"/>
    <s v="Palacio Municipal"/>
    <s v="Concejo Municipal"/>
    <s v="Archivo"/>
    <s v="Francisco Faña "/>
    <s v="3er"/>
    <s v="en uso"/>
    <m/>
    <s v="CSI"/>
    <s v="alquilada"/>
  </r>
  <r>
    <n v="487"/>
    <s v="N/A"/>
    <s v="Ricoh MPc305"/>
    <x v="25"/>
    <s v="MPc305"/>
    <s v="RED"/>
    <s v="Impresora"/>
    <s v="Laser"/>
    <s v="a color"/>
    <s v="Palacio Municipal"/>
    <s v="Despacho del Alcalde (sa)"/>
    <m/>
    <s v="Francisco Faña "/>
    <s v="4to"/>
    <s v="en uso"/>
    <m/>
    <s v="CSI"/>
    <s v="alquilada"/>
  </r>
  <r>
    <n v="488"/>
    <s v="N/A"/>
    <s v="Ricoh MP301"/>
    <x v="25"/>
    <s v="MP301"/>
    <s v="RED"/>
    <s v="Impresora"/>
    <s v="Laser"/>
    <s v="Blanco y negro"/>
    <s v="Palacio Municipal"/>
    <s v="Despacho del Alcalde (sa)"/>
    <m/>
    <s v="Francisco Faña "/>
    <s v="4to"/>
    <s v="en uso"/>
    <m/>
    <s v="CSI"/>
    <s v="alquilada"/>
  </r>
  <r>
    <n v="489"/>
    <s v="N/A"/>
    <s v="Ricoh MP302"/>
    <x v="25"/>
    <s v="MP302"/>
    <s v="RED"/>
    <s v="Impresora"/>
    <s v="Laser"/>
    <s v="Blanco y negro"/>
    <s v="Palacio Municipal"/>
    <s v="Auditoria"/>
    <s v="Camara de cuentas"/>
    <s v="Francisco Faña "/>
    <s v="4to"/>
    <s v="en uso"/>
    <m/>
    <s v="CSI"/>
    <s v="alquilada"/>
  </r>
  <r>
    <n v="490"/>
    <s v="N/A"/>
    <s v="Ricoh MP2352"/>
    <x v="25"/>
    <s v="MP2352"/>
    <s v="RED"/>
    <s v="Impresora"/>
    <s v="Laser"/>
    <s v="Blanco y negro"/>
    <s v="Palacio Municipal"/>
    <s v="Secretaría General"/>
    <m/>
    <s v="Francisco Faña "/>
    <s v="4to"/>
    <s v="en uso"/>
    <m/>
    <s v="CSI"/>
    <s v="alquilada"/>
  </r>
  <r>
    <n v="491"/>
    <s v="N/A"/>
    <s v="Ricoh MP2553"/>
    <x v="25"/>
    <s v="MP2553"/>
    <s v="RED"/>
    <s v="Impresora"/>
    <s v="Laser"/>
    <s v="Blanco y negro"/>
    <s v="Palacio Municipal"/>
    <s v="Planificacion y desarrolllo institucional"/>
    <m/>
    <s v="Francisco Faña "/>
    <s v="5to"/>
    <s v="en uso"/>
    <m/>
    <s v="CSI"/>
    <s v="alquilada"/>
  </r>
  <r>
    <n v="492"/>
    <s v="ADN0396520130"/>
    <s v="HP ScanJet 2000 S2"/>
    <x v="0"/>
    <s v="2000 S2"/>
    <s v="USB"/>
    <s v="Scanner"/>
    <m/>
    <s v="Blanco y negro"/>
    <s v="Palacio Municipal"/>
    <s v="administrativa"/>
    <s v="Compras"/>
    <s v="Evelin Castillo"/>
    <s v="1er"/>
    <s v="en uso"/>
    <m/>
    <s v="ADN"/>
    <m/>
  </r>
  <r>
    <n v="493"/>
    <s v="ADN2318917965"/>
    <s v="HP ScanJet 2000 S2"/>
    <x v="0"/>
    <s v="2000 S2"/>
    <s v="USB"/>
    <s v="Scanner"/>
    <m/>
    <s v="Blanco y negro"/>
    <s v="Palacio Municipal"/>
    <s v="administrativa"/>
    <s v="Compras"/>
    <s v="Mercedes Lebron"/>
    <s v="1er"/>
    <s v="en uso"/>
    <m/>
    <s v="ADN"/>
    <m/>
  </r>
  <r>
    <n v="494"/>
    <s v="AWRHC31873"/>
    <s v="Escaner Fujitsu iX500 , color negro"/>
    <x v="21"/>
    <s v="ix500"/>
    <s v="USB"/>
    <s v="Scanner"/>
    <m/>
    <s v="Blanco y negro"/>
    <s v="Palacio Municipal"/>
    <s v="administrativa"/>
    <s v="Compras"/>
    <s v="Lissette Ramirez"/>
    <s v="1er"/>
    <s v="en uso"/>
    <m/>
    <s v="ADN"/>
    <s v="Son donaciones"/>
  </r>
  <r>
    <n v="495"/>
    <s v="AOVB235969"/>
    <s v="Escaner Fujitsu iX500 , color negro"/>
    <x v="21"/>
    <s v="ix500"/>
    <s v="USB"/>
    <s v="Scanner"/>
    <m/>
    <s v="Blanco y negro"/>
    <s v="Palacio Municipal"/>
    <s v="administrativa"/>
    <s v="Compras"/>
    <s v="Joel de la cruz"/>
    <s v="1er"/>
    <s v="en uso"/>
    <m/>
    <s v="ADN"/>
    <s v="Son donaciones"/>
  </r>
  <r>
    <n v="496"/>
    <s v="ADN2318917964"/>
    <s v="HP ScanJet 2000 S2"/>
    <x v="0"/>
    <s v="2000 S2"/>
    <s v="USB"/>
    <s v="Scanner"/>
    <m/>
    <s v="Blanco y negro"/>
    <s v="Palacio Municipal"/>
    <s v="administrativa"/>
    <s v="Compras"/>
    <s v="Franyelis varona"/>
    <s v="1er"/>
    <s v="en uso"/>
    <m/>
    <s v="ADN"/>
    <m/>
  </r>
  <r>
    <n v="497"/>
    <s v="AWRHC31869"/>
    <s v="Escaner Fujitsu iX500 , color negro"/>
    <x v="21"/>
    <s v="ix500"/>
    <s v="USB"/>
    <s v="Scanner"/>
    <m/>
    <s v="Blanco y negro"/>
    <s v="Palacio Municipal"/>
    <s v="administrativa"/>
    <s v="Compras"/>
    <s v="Yina paula"/>
    <s v="1er"/>
    <s v="en uso"/>
    <m/>
    <s v="ADN"/>
    <s v="Son donaciones"/>
  </r>
  <r>
    <n v="498"/>
    <s v="ADN0396520135"/>
    <s v="HP ScanJet 2000 S2"/>
    <x v="0"/>
    <s v="2000 S2"/>
    <s v="USB"/>
    <s v="Scanner"/>
    <m/>
    <s v="Blanco y negro"/>
    <s v="Palacio Municipal"/>
    <s v="administrativa"/>
    <s v="Compras"/>
    <s v="Luis calderon"/>
    <s v="1er"/>
    <s v="en uso"/>
    <m/>
    <s v="ADN"/>
    <m/>
  </r>
  <r>
    <n v="499"/>
    <s v="ADN0396520132"/>
    <s v="HP ScanJet 2000 S2"/>
    <x v="0"/>
    <s v="2000 S2"/>
    <s v="USB"/>
    <s v="Scanner"/>
    <m/>
    <s v="Blanco y negro"/>
    <s v="Palacio Municipal"/>
    <s v="administrativa"/>
    <s v="Compras"/>
    <s v="Eliane Almanzar"/>
    <s v="1er"/>
    <s v="en uso"/>
    <m/>
    <s v="ADN"/>
    <m/>
  </r>
  <r>
    <n v="500"/>
    <s v="ADN0310814492"/>
    <s v="Toshiba Studio 2505H"/>
    <x v="11"/>
    <s v="2505H"/>
    <s v="RED"/>
    <s v="Impresora"/>
    <s v="Laser"/>
    <s v="Blanco y negro"/>
    <s v="Palacio Municipal"/>
    <s v="Tesoreria"/>
    <m/>
    <s v="Jose antonio Henrique Risk"/>
    <s v="1er"/>
    <s v="sin uso"/>
    <s v="Dañada"/>
    <s v="ADN"/>
    <s v="esta en tesoreria"/>
  </r>
  <r>
    <n v="501"/>
    <s v="ADN2726015997"/>
    <s v="Impresora Multifuncional HPM227"/>
    <x v="0"/>
    <s v="M227FDW"/>
    <s v="RED"/>
    <s v="Impresora"/>
    <s v="Laser"/>
    <s v="Blanco y negro"/>
    <s v="Palacio Municipal"/>
    <s v="Recaudacion"/>
    <m/>
    <s v="Yolanda Bertilla De la Rosa"/>
    <s v="1er"/>
    <s v="en uso"/>
    <m/>
    <s v="ADN"/>
    <s v="ok"/>
  </r>
  <r>
    <n v="502"/>
    <s v="ADN0396520134"/>
    <s v="HP ScanJet 2000 S2"/>
    <x v="0"/>
    <s v="2000 S2"/>
    <s v="USB"/>
    <s v="Scanner"/>
    <m/>
    <s v="Blanco y negro"/>
    <s v="Palacio Municipal"/>
    <s v="administrativa"/>
    <s v="Archivo y Correspondencia"/>
    <s v="Lenny Mariel Torres Lora"/>
    <s v="1er"/>
    <s v="en uso"/>
    <m/>
    <s v="ADN"/>
    <m/>
  </r>
  <r>
    <n v="503"/>
    <s v="ADN0396520133"/>
    <s v="HP ScanJet 2000 S2"/>
    <x v="0"/>
    <s v="2000 S2"/>
    <s v="USB"/>
    <s v="Scanner"/>
    <m/>
    <s v="Blanco y negro"/>
    <s v="Palacio Municipal"/>
    <s v="administrativa"/>
    <s v="Archivo y Correspondencia"/>
    <s v="Lenny Mariel Torres Lora"/>
    <s v="1er"/>
    <s v="en uso"/>
    <m/>
    <s v="ADN"/>
    <m/>
  </r>
  <r>
    <n v="504"/>
    <s v="ADN0396520131"/>
    <s v="HP ScanJet 2000 S2"/>
    <x v="0"/>
    <s v="2000 S2"/>
    <s v="USB"/>
    <s v="Scanner"/>
    <m/>
    <s v="Blanco y negro"/>
    <s v="Palacio Municipal"/>
    <s v="administrativa"/>
    <s v="Archivo y Correspondencia"/>
    <s v="Lenny Mariel Torres Lora"/>
    <s v="1er"/>
    <s v="en uso"/>
    <m/>
    <s v="ADN"/>
    <m/>
  </r>
  <r>
    <n v="505"/>
    <s v="ADN1413237"/>
    <s v="HP Mod. M401DN"/>
    <x v="0"/>
    <s v="M401DN"/>
    <s v="USB"/>
    <s v="Impresora"/>
    <s v="Laser"/>
    <s v="Blanco y negro"/>
    <s v="Externo"/>
    <s v="Dirección  de Patrimonio Cultural y Centro Histórico"/>
    <m/>
    <m/>
    <m/>
    <s v="en uso"/>
    <m/>
    <s v="ADN"/>
    <s v="ok"/>
  </r>
  <r>
    <n v="506"/>
    <s v="ADN2310816161"/>
    <s v="Fotocopiadora Brother Mode. MFCL6900W"/>
    <x v="15"/>
    <s v="FCL6900w"/>
    <s v="RED"/>
    <s v="Impresora"/>
    <s v="Laser"/>
    <s v="Blanco y negro"/>
    <s v="Externo"/>
    <s v="Dirección de Servicios Públicos"/>
    <s v="Mercado villa consuelo"/>
    <s v="Pamela Martinez"/>
    <m/>
    <s v="en uso"/>
    <m/>
    <s v="ADN"/>
    <s v="ok"/>
  </r>
  <r>
    <n v="507"/>
    <s v="ADN1411618821"/>
    <s v="HP LaserJet Pro M203dw"/>
    <x v="0"/>
    <s v="M203dw"/>
    <s v="RED"/>
    <s v="Impresora"/>
    <s v="Laser"/>
    <s v="Blanco y negro"/>
    <s v="Externo"/>
    <s v="Dirección de Servicios Públicos"/>
    <s v="Cementerio Nacional"/>
    <s v="Pamela Martinez"/>
    <m/>
    <s v="en uso"/>
    <m/>
    <s v="ADN"/>
    <s v="ok"/>
  </r>
  <r>
    <n v="508"/>
    <s v="ADN1411618820"/>
    <s v="HP LaserJet Pro M203dw"/>
    <x v="0"/>
    <s v="M203dw"/>
    <s v="RED"/>
    <s v="Impresora"/>
    <s v="Laser"/>
    <s v="Blanco y negro"/>
    <s v="Externo"/>
    <s v="Dirección de Servicios Públicos"/>
    <s v="Cementerio Nacional"/>
    <s v="Pamela Martinez"/>
    <m/>
    <s v="en uso"/>
    <m/>
    <s v="ADN"/>
    <s v="ok"/>
  </r>
  <r>
    <n v="509"/>
    <s v="ADN1411618828"/>
    <s v="HP LaserJet Pro M203dw"/>
    <x v="0"/>
    <s v="M203dw"/>
    <s v="RED"/>
    <s v="Impresora"/>
    <s v="Laser"/>
    <s v="Blanco y negro"/>
    <s v="Externo"/>
    <s v="Dirección de Servicios Públicos"/>
    <s v="Cementerio Nacional"/>
    <s v="Pamela Martinez"/>
    <m/>
    <s v="en uso"/>
    <m/>
    <s v="ADN"/>
    <s v="ok"/>
  </r>
  <r>
    <n v="510"/>
    <s v="ADN1411618829"/>
    <s v="HP LaserJet Pro M203dw"/>
    <x v="0"/>
    <s v="M203dw"/>
    <s v="RED"/>
    <s v="Impresora"/>
    <s v="Laser"/>
    <s v="Blanco y negro"/>
    <s v="Externo"/>
    <s v="Dirección de Servicios Públicos"/>
    <s v="Mercado de honduras"/>
    <s v="Pamela Martinez"/>
    <m/>
    <s v="en uso"/>
    <m/>
    <s v="ADN"/>
    <s v="ok"/>
  </r>
  <r>
    <n v="511"/>
    <s v="ADN1411618823"/>
    <s v="HP LaserJet Pro M203dw"/>
    <x v="0"/>
    <s v="M203dw"/>
    <s v="RED"/>
    <s v="Impresora"/>
    <s v="Laser"/>
    <s v="Blanco y negro"/>
    <s v="Externo"/>
    <s v="Dirección de Servicios Públicos"/>
    <s v="Plaza JOSE MARTIN"/>
    <s v="Pamela Martinez"/>
    <m/>
    <s v="en uso"/>
    <m/>
    <s v="ADN"/>
    <s v="ok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1">
  <r>
    <n v="1"/>
    <s v="ADN1411618063"/>
    <s v="IMPRESORA  LASER JET MFP M22 FDW"/>
    <s v="HP"/>
    <s v="M227FDW"/>
    <s v="RED"/>
    <s v="Impresora"/>
    <s v="Laser"/>
    <x v="0"/>
    <s v="Palacio Municipal"/>
    <s v="Despacho del Alcalde (sa)"/>
    <m/>
    <s v="ROSA CAROLINA MEJIA GOMEZ"/>
    <s v="4to"/>
    <s v="en uso"/>
    <m/>
    <s v="ADN"/>
    <s v="ok"/>
  </r>
  <r>
    <n v="2"/>
    <s v="ADN1496515339"/>
    <s v="IMPRESORA HP DESINGNJET T120-24 NEGRA BASE MOVIBLE DE PLANOS (PLOTER)"/>
    <s v="HP"/>
    <s v="T120"/>
    <m/>
    <s v="Impresora"/>
    <m/>
    <x v="0"/>
    <s v="Palacio Municipal"/>
    <s v="Secretaría General"/>
    <s v="Transito y movilidad Urbana"/>
    <s v="Dario dominguez"/>
    <s v="4to"/>
    <s v="en uso"/>
    <m/>
    <s v="ADN"/>
    <s v="ok"/>
  </r>
  <r>
    <n v="3"/>
    <s v="ADN141166567"/>
    <s v="IMPRESORA LASER, MARCA HP, MOD. P1005,"/>
    <s v="HP"/>
    <s v="P1005"/>
    <m/>
    <s v="Impresora"/>
    <m/>
    <x v="0"/>
    <s v="Palacio Municipal"/>
    <s v="Dirección  de Recaudación"/>
    <m/>
    <s v="YOLANDA BERTILIA DE LA ROSA FERNANDEZ"/>
    <s v="1er"/>
    <s v="Perdida"/>
    <m/>
    <s v="ADN"/>
    <s v="no encontrada"/>
  </r>
  <r>
    <n v="4"/>
    <s v="ADN149466"/>
    <s v="IMPRESORA LASER, A COLOR, EPSON, STUDIO T22, NEGRO"/>
    <s v="EPSON"/>
    <s v="STUDIO T22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5"/>
    <s v="ADN1414929"/>
    <s v="IMPRESORA HP LASERJET MOD.506DN, CREMA (BID)"/>
    <s v="HP"/>
    <s v="LASERJET MOD.506DN"/>
    <s v="RED"/>
    <s v="Impresora"/>
    <s v="Laser"/>
    <x v="0"/>
    <s v="Palacio Municipal"/>
    <s v="Planificacion y desarrolllo institucional"/>
    <m/>
    <s v="alexia denisse infante"/>
    <s v="5to"/>
    <s v="en uso"/>
    <m/>
    <s v="ADN"/>
    <s v="ok"/>
  </r>
  <r>
    <n v="6"/>
    <s v="ADN031074277"/>
    <s v="IMPRESORA MULTIFUNCION, LEXMARK, MODELO X-83, COLOR CREMA"/>
    <s v="LEXMARK"/>
    <s v="X-83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7"/>
    <s v="ADN0311585"/>
    <s v="IMPRESORA,MARCA ZEBRA,PARA CODIGO DE BARRA"/>
    <s v="ZEBRA"/>
    <s v="ZD41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8"/>
    <s v="ADN0311586"/>
    <s v="IMPRESORA,MARCA ZEBRA,PARA CODIGO DE BARRA"/>
    <s v="ZEBRA"/>
    <s v="ZD41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9"/>
    <s v="ADN0311587"/>
    <s v="IMPRESORA,MARCA ZEBRA,PARA CODIGO DE BARRA"/>
    <s v="ZEBRA"/>
    <s v="ZD41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0"/>
    <s v="ADN03116848"/>
    <s v="IMPRESORA MULTIFUNCIONAL HP, DESTJET 1515 AIO.BLANCA"/>
    <s v="HP"/>
    <s v="1515 AIO"/>
    <m/>
    <s v="Impresora"/>
    <m/>
    <x v="1"/>
    <s v="Palacio Municipal"/>
    <s v="Control de Bienes"/>
    <m/>
    <s v="Josefa Guerrero"/>
    <s v="1er"/>
    <s v="Descargada"/>
    <s v="Desacargada"/>
    <s v="ADN"/>
    <s v="estan descargadas a control de bienes"/>
  </r>
  <r>
    <n v="11"/>
    <s v="ADN031172501"/>
    <s v="IMPRESORA DE INYECCION, HP, MODELO 920C, COLOR CREMA"/>
    <s v="HP"/>
    <s v="920C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2"/>
    <s v="ADN0312865"/>
    <s v="IMPRESORA HP MOD-1000, COLOR CREMA"/>
    <s v="HP"/>
    <n v="100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3"/>
    <s v="ADN032609081"/>
    <s v="IMPRESORA MULTIFUNCION, HP, MOD. CM-232NF, COLOR BLANCO"/>
    <s v="HP"/>
    <s v="CM232NF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4"/>
    <s v="ADN039983"/>
    <s v="IMPRESORA,MULTIFUNCIONAL,MARCA LEXMARK,MOD GENESIS S815"/>
    <s v="LEXMARK"/>
    <s v="GENESIS S81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5"/>
    <s v="ADN1410741"/>
    <s v="IMPRESORA HP,MOD-LASER JETS P1005, GRIS"/>
    <s v="HP"/>
    <s v="P100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6"/>
    <s v="ADN1410788"/>
    <s v="IMPRESORA,MARCA HP,MOD OFICCE JET,COLOR NEGRO"/>
    <s v="HP"/>
    <s v="NO DEFINIDO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7"/>
    <s v="ADN1410976"/>
    <s v="IMPRESORA,MARCA CANNON,MOD LBP3200,BLANCO"/>
    <s v="CANON"/>
    <s v="LBP320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8"/>
    <s v="ADN1410978"/>
    <s v="IMPRESORA,MARCA LEXMARK,MOD E120,COLOR NEGRO"/>
    <s v="LEXMARK"/>
    <s v="E-1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9"/>
    <s v="ADN1411047"/>
    <s v="IMPRESORA DESK JET,MARCA HP,MOD D3747"/>
    <s v="HP"/>
    <s v="D3747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0"/>
    <s v="ADN1411048"/>
    <s v="IMPRESORA DESK JET,MOD D1560,MARCA HP"/>
    <s v="HP"/>
    <s v="D156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1"/>
    <s v="ADN1411061"/>
    <s v="IMPRESORA,MARCA HP,MOD P1005,COLOR CREMA"/>
    <s v="HP"/>
    <s v="P1005"/>
    <m/>
    <s v="Impresora"/>
    <m/>
    <x v="0"/>
    <s v="Externo"/>
    <s v="Cementerio Cristo Rey"/>
    <m/>
    <s v="JOSE POLANCO"/>
    <m/>
    <s v="Por Verificar"/>
    <m/>
    <s v="ADN"/>
    <s v="no encontrada"/>
  </r>
  <r>
    <n v="22"/>
    <s v="ADN141161028"/>
    <s v="IMPRESORA LASER, HP, MODELO 1320, CREMA"/>
    <s v="HP"/>
    <n v="13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3"/>
    <s v="ADN141161351"/>
    <s v="IMPRESORA LASER, HP, MODELO 1015, GRIS"/>
    <s v="HP"/>
    <n v="101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4"/>
    <s v="ADN141161365"/>
    <s v="IMPRESORA  MATRICIAL EPSON COLOR GRIS"/>
    <s v="EPSON"/>
    <s v="FX890"/>
    <s v="USB"/>
    <s v="Impresora"/>
    <s v="Matricial"/>
    <x v="0"/>
    <s v="Palacio Municipal"/>
    <s v="Dirección de Tesorería"/>
    <m/>
    <s v="Jose antonio Henrique Risk"/>
    <s v="1er"/>
    <s v="en uso"/>
    <m/>
    <s v="ADN"/>
    <s v="ok"/>
  </r>
  <r>
    <n v="25"/>
    <s v="ADN141161458"/>
    <s v="IMPRESORA LASER, HP, MODELO 1015, COLOR GRIS"/>
    <s v="HP"/>
    <n v="101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6"/>
    <s v="ADN141161505"/>
    <s v="IMPRESORA  LASER, MARCA LEXMARK, GRIS"/>
    <s v="LEXMARK"/>
    <s v="NO DEFINIDO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7"/>
    <s v="ADN141161517"/>
    <s v="IMPRESORA HP, MOD. 1660, NEGRO"/>
    <s v="HP"/>
    <n v="166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8"/>
    <s v="ADN141161591"/>
    <s v="IMPRESORA LASER, LEXMARK, MODELO E230, NEGRO"/>
    <s v="LEXMARK"/>
    <s v="E23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9"/>
    <s v="ADN141161603"/>
    <s v="IMPRESORA LASER, LEXMARK, MODELO E340, NEGRO"/>
    <s v="LEXMARK"/>
    <s v="E-34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30"/>
    <s v="ADN1411616215"/>
    <s v="IMPRESORA HP MOD.M277DW COL.BLANCO"/>
    <s v="HP"/>
    <s v="M277DW"/>
    <s v="RED"/>
    <s v="Impresora"/>
    <s v="Laser"/>
    <x v="0"/>
    <s v="Palacio Municipal"/>
    <s v="Dirección de Servicio Social"/>
    <m/>
    <s v="DIGNA REYNOSO"/>
    <s v="1er"/>
    <s v="en uso"/>
    <m/>
    <s v="ADN"/>
    <s v="ok"/>
  </r>
  <r>
    <n v="31"/>
    <s v="ADN1411616242"/>
    <s v="IMPRESORA HP LASERJET P1102W  COL.NEGRO"/>
    <s v="HP"/>
    <s v=" LASERJET P1102W"/>
    <m/>
    <s v="Impresora"/>
    <m/>
    <x v="0"/>
    <s v="Externo"/>
    <s v="Dirección de Defensoría y Uso de Espacios Públicos"/>
    <m/>
    <s v="ADRIAN RAFAEL JIMENEZ GARRIDO"/>
    <m/>
    <s v="Por Verificar"/>
    <m/>
    <s v="ADN"/>
    <s v="no encontrada"/>
  </r>
  <r>
    <n v="32"/>
    <s v="ADN141161680"/>
    <s v="IMPRESORA LASER, HP, MODELO 1100, CREMA"/>
    <s v="HP"/>
    <n v="110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33"/>
    <s v="ADN141161791"/>
    <s v="IMPRESORA LASER, HP, MODELO 1020, COLOR GRIS"/>
    <s v="HP"/>
    <n v="1020"/>
    <m/>
    <s v="Impresora"/>
    <m/>
    <x v="0"/>
    <s v="Palacio Municipal"/>
    <s v="Dirección  Jurídica"/>
    <m/>
    <s v="RICARDO AYANES  PEREZ NUÑEZ"/>
    <m/>
    <s v="Perdida"/>
    <m/>
    <s v="ADN"/>
    <s v="no encontrada"/>
  </r>
  <r>
    <n v="34"/>
    <s v="ADN1411617985"/>
    <s v="IMPRESORA LASER JET PRO MFP M 227 BLANCO"/>
    <s v="HP"/>
    <s v="M227FDW"/>
    <m/>
    <s v="Impresora"/>
    <m/>
    <x v="0"/>
    <s v="Palacio Municipal"/>
    <s v="Dirección de Servicio Social"/>
    <m/>
    <s v="DIGNA REYNOSO"/>
    <m/>
    <s v="Perdida"/>
    <m/>
    <s v="ADN"/>
    <s v="no encontrada"/>
  </r>
  <r>
    <n v="35"/>
    <s v="ADN1411617986"/>
    <s v="IMPRESORA LASER JET PRO M227 BLANCO"/>
    <s v="HP"/>
    <s v="M227FDW"/>
    <m/>
    <s v="Impresora"/>
    <m/>
    <x v="0"/>
    <s v="Palacio Municipal"/>
    <s v="Dirección de Servicio Social"/>
    <m/>
    <s v="DIGNA REYNOSO"/>
    <m/>
    <s v="Perdida"/>
    <m/>
    <s v="ADN"/>
    <s v="no encontrada"/>
  </r>
  <r>
    <n v="36"/>
    <s v="ADN1411617987"/>
    <s v="IMPRESORA LASER JET PRO M227 BLANCO"/>
    <s v="HP"/>
    <s v="M227FDW"/>
    <m/>
    <s v="Impresora"/>
    <m/>
    <x v="0"/>
    <s v="Palacio Municipal"/>
    <s v="Dirección de Servicio Social"/>
    <m/>
    <s v="DIGNA REYNOSO"/>
    <m/>
    <s v="Perdida"/>
    <m/>
    <s v="ADN"/>
    <s v="no encontrada"/>
  </r>
  <r>
    <n v="37"/>
    <s v="ADN1411617989"/>
    <s v="IMPRESORA LASER JET PRO M227 BLANCO"/>
    <s v="HP"/>
    <s v="M227FDW"/>
    <m/>
    <s v="Impresora"/>
    <m/>
    <x v="0"/>
    <s v="Palacio Municipal"/>
    <s v="Dirección de Servicio Social"/>
    <m/>
    <s v="DIGNA REYNOSO"/>
    <m/>
    <s v="Perdida"/>
    <m/>
    <s v="ADN"/>
    <s v="no encontrada"/>
  </r>
  <r>
    <n v="38"/>
    <s v="ADN1411618066"/>
    <s v="IMPRESORA HP. ACOLOR LARJET M180W BLANC."/>
    <s v="HP"/>
    <s v="180NW"/>
    <m/>
    <s v="Impresora"/>
    <m/>
    <x v="0"/>
    <s v="Palacio Municipal"/>
    <s v="Aseo urbano y equipos"/>
    <m/>
    <s v="Gaspar Polanco"/>
    <s v="1er"/>
    <s v="Perdida"/>
    <m/>
    <s v="ADN"/>
    <s v="no encontrada"/>
  </r>
  <r>
    <n v="39"/>
    <s v="ADN1411618068"/>
    <s v="IMPRESORA HP LASERJET BLANA A COLOR 180NW"/>
    <s v="HP"/>
    <s v="LASERJET 180NW"/>
    <m/>
    <s v="Impresora"/>
    <m/>
    <x v="0"/>
    <s v="Palacio Municipal"/>
    <s v="Aseo urbano y equipos"/>
    <m/>
    <s v="Gaspar Polanco"/>
    <s v="1er"/>
    <s v="Perdida"/>
    <m/>
    <s v="ADN"/>
    <s v="no encontrada"/>
  </r>
  <r>
    <n v="40"/>
    <s v="ADN1411618072"/>
    <s v="IMPRESORA LASER JET MFP227FDW BLANCA"/>
    <s v="HP"/>
    <s v="M227FDW"/>
    <m/>
    <s v="Impresora"/>
    <m/>
    <x v="0"/>
    <s v="Palacio Municipal"/>
    <s v="Dirección  de Recaudación"/>
    <m/>
    <s v="YOLANDA BERTILIA DE LA ROSA FERNANDEZ"/>
    <m/>
    <s v="Perdida"/>
    <m/>
    <s v="ADN"/>
    <s v="no encontrada"/>
  </r>
  <r>
    <n v="41"/>
    <s v="ADN1411618074"/>
    <s v="IMPRESORA  HP LASER JET BLANCA"/>
    <s v="HP"/>
    <s v="NO DEFINIDO"/>
    <m/>
    <s v="Impresora"/>
    <m/>
    <x v="0"/>
    <s v="Palacio Municipal"/>
    <s v="Dirección de Mantenimiento y Obras Comunitarias"/>
    <m/>
    <s v="Johan Alexander Santiago Suazo"/>
    <m/>
    <s v="Perdida"/>
    <m/>
    <s v="ADN"/>
    <s v="no encontrada"/>
  </r>
  <r>
    <n v="42"/>
    <s v="ADN141161836"/>
    <s v="IMPRESORA, HP, MODELO 1020, CREMA"/>
    <s v="HP"/>
    <n v="1020"/>
    <m/>
    <s v="Impresora"/>
    <m/>
    <x v="0"/>
    <s v="Palacio Municipal"/>
    <s v="Dirección  Jurídica"/>
    <m/>
    <s v="RICARDO AYANES  PEREZ NUÑEZ"/>
    <m/>
    <s v="Perdida"/>
    <m/>
    <s v="ADN"/>
    <s v="no encontrada"/>
  </r>
  <r>
    <n v="43"/>
    <s v="ADN141161896"/>
    <s v="IMPRESORA LASER, HP, MODELO 1020, CREMA  "/>
    <s v="HP"/>
    <n v="10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44"/>
    <s v="ADN141162031"/>
    <s v="IMPRESORA LASER, LEXMARK, MODELO E340, COLOR NEGRO"/>
    <s v="LEXMARK"/>
    <s v="E-34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45"/>
    <s v="ADN141162060"/>
    <s v="IMPRESORA LASER, LEXMARK, NEGRO, MODELO E340"/>
    <s v="LEXMARK"/>
    <s v="E-34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46"/>
    <s v="ADN141162061"/>
    <s v="IMPRESORA LASER, HP, MOD. 1020, COLOR CREMA"/>
    <s v="HP"/>
    <n v="10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47"/>
    <s v="ADN141162090"/>
    <s v="IMPRESORA LASER, LEXMARK, NEGRO, MODELO E340"/>
    <s v="LEXMARK"/>
    <s v="E-34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48"/>
    <s v="ADN141162153"/>
    <s v="IMPRESORA, MARCA HP, MODELO 1020, COLOR CREMA"/>
    <s v="HP"/>
    <n v="10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49"/>
    <s v="ADN141162227"/>
    <s v="IMPRESORA LASER, HP MOD. 5610, OFICCE JET ALL-IN-ONE CREMA"/>
    <s v="HP"/>
    <n v="561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50"/>
    <s v="ADN141162299"/>
    <s v="IMPRESORA LASER, HP, MODELO 9800, COLOR NEGRO"/>
    <s v="HP"/>
    <n v="980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51"/>
    <s v="ADN141162396"/>
    <s v="IMPRESORA LASER, HP, MODELO PRO400M401N, COLOR CREMA"/>
    <s v="HP"/>
    <s v="PRO400M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52"/>
    <s v="ADN141162756"/>
    <s v="IMPRESORA LASER, HP 6940, COLOR GRIS"/>
    <s v="HP"/>
    <n v="6940"/>
    <m/>
    <s v="Impresora"/>
    <m/>
    <x v="0"/>
    <s v="Palacio Municipal"/>
    <s v="Dirección  de Planificación y Desarrollo Institucional"/>
    <m/>
    <s v="MERLY MARGARITA  GRACIANO CABRAL"/>
    <m/>
    <s v="Perdida"/>
    <m/>
    <s v="ADN"/>
    <s v="no encontrada"/>
  </r>
  <r>
    <n v="53"/>
    <s v="ADN141162774"/>
    <s v="IMPRESORA LASER, HP, MODELO 1020, CREMA"/>
    <s v="HP"/>
    <n v="1020"/>
    <s v="USB"/>
    <s v="Impresora"/>
    <s v="Laser"/>
    <x v="0"/>
    <s v="Externo"/>
    <s v="Dirección  de Patrimonio Cultural y Centro Histórico"/>
    <m/>
    <m/>
    <m/>
    <s v="en uso"/>
    <m/>
    <s v="ADN"/>
    <s v="ok"/>
  </r>
  <r>
    <n v="54"/>
    <s v="ADN141162800"/>
    <s v="IMPRESORA LASER, LEXMARK, NEGRO, MODELO E240"/>
    <s v="LEXMARK"/>
    <s v="E24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55"/>
    <s v="ADN141162920"/>
    <s v="IMPRESORA LASER, HP, MODELO 1160, COLOR CREMA"/>
    <s v="HP"/>
    <n v="116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56"/>
    <s v="ADN141163148"/>
    <s v="IMPRESORA LASER,HP, MODELO 1160, COLOR CREMA"/>
    <s v="HP"/>
    <n v="116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57"/>
    <s v="ADN141163172"/>
    <s v="IMPRESORA LASER, HP, MODELO 1150, CREMA"/>
    <s v="HP"/>
    <n v="115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58"/>
    <s v="ADN141163232"/>
    <s v="IMPRESORA LASER, HP, MODELO 2420, COLOR CREMA"/>
    <s v="HP"/>
    <n v="24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59"/>
    <s v="ADN141163244"/>
    <s v="IMPRESORA LASER, HP, MODELO 4050, CREMA"/>
    <s v="HP"/>
    <n v="405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60"/>
    <s v="ADN14116362"/>
    <s v="IMPRESORA LASER, MODELO 1160, COLOR CREMA"/>
    <s v="HP"/>
    <n v="116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61"/>
    <s v="ADN141163785"/>
    <s v="IMPRESORA LASER, MARCA HP, MODELO 2015P, GRIS  "/>
    <s v="HP"/>
    <s v="P201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62"/>
    <s v="ADN141163996"/>
    <s v="IMPRESORA LASER, MARCA HP, MODELO 1020, COLOR CREMA"/>
    <s v="HP"/>
    <n v="1020"/>
    <s v="USB"/>
    <s v="Impresora"/>
    <s v="Laser"/>
    <x v="0"/>
    <s v="Palacio Municipal"/>
    <s v="Aseo urbano y equipos"/>
    <m/>
    <s v="Lissette rosa"/>
    <s v="1er"/>
    <s v="en uso"/>
    <m/>
    <s v="ADN"/>
    <s v="ok"/>
  </r>
  <r>
    <n v="63"/>
    <s v="ADN141164054"/>
    <s v="IMPRESORA MULTIFUNCIONAL HP, DESTJET 1515 AIO.BLANCA"/>
    <s v="HP"/>
    <s v="1515 AIO"/>
    <m/>
    <s v="Impresora"/>
    <m/>
    <x v="1"/>
    <s v="Palacio Municipal"/>
    <s v="Dirección de Desarrollo Comunitario"/>
    <m/>
    <s v="Claudia Sarante"/>
    <m/>
    <s v="Perdida"/>
    <m/>
    <s v="ADN"/>
    <s v="no encontrada"/>
  </r>
  <r>
    <n v="64"/>
    <s v="ADN141164447"/>
    <s v="IMPRESORA LASER JET, HP, MODELO 1020, COLOR CREMA"/>
    <s v="HP"/>
    <n v="10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65"/>
    <s v="ADN141164718"/>
    <s v="IMPRESORA LASER, HP, MOD. 1160, COLOR CREMA  "/>
    <s v="HP"/>
    <n v="1160"/>
    <m/>
    <s v="Impresora"/>
    <m/>
    <x v="0"/>
    <s v="Palacio Municipal"/>
    <s v="Dirección de Desarrollo Comunitario"/>
    <m/>
    <s v="Claudia Sarante"/>
    <m/>
    <s v="Perdida"/>
    <m/>
    <s v="ADN"/>
    <s v="no encontrada"/>
  </r>
  <r>
    <n v="66"/>
    <s v="ADN141164814"/>
    <s v="IMPRESORA LASER JET, MARCA HP, MODELO 1160, CREMA"/>
    <s v="HP"/>
    <n v="116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67"/>
    <s v="ADN141164823"/>
    <s v="IMPRESORA LASER, HP, MOD. 1300, CREMA"/>
    <s v="HP"/>
    <n v="130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68"/>
    <s v="ADN141165414"/>
    <s v="IMPRESORA LASER, HP 1020, COLOR GRIS, MODELO ITE-5320 "/>
    <s v="HP"/>
    <n v="10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69"/>
    <s v="ADN141165420"/>
    <s v="IMPRESORA LASER, LEXMARK, MODELO E340, COLOR NEGRO"/>
    <s v="LEXMARK"/>
    <s v="E-340"/>
    <m/>
    <s v="Impresora"/>
    <m/>
    <x v="0"/>
    <s v="Externo"/>
    <s v="Funeraria de los Girasoles"/>
    <m/>
    <s v="HARON FABIAN MERCEDES"/>
    <m/>
    <s v="Por Verificar"/>
    <m/>
    <s v="ADN"/>
    <s v="no encontrada"/>
  </r>
  <r>
    <n v="70"/>
    <s v="ADN141165545"/>
    <s v="IMPRESORA LASER JET, MARCA HP, MODELO 1020, COLOR BLANCO/NEGRO"/>
    <s v="HP"/>
    <n v="1020"/>
    <m/>
    <s v="Impresora"/>
    <m/>
    <x v="0"/>
    <s v="Externo"/>
    <s v="Funeraria de Cristo Rey"/>
    <m/>
    <s v="JOSE DOMINGO TORRES DURAN"/>
    <m/>
    <s v="Por Verificar"/>
    <m/>
    <s v="ADN"/>
    <s v="no encontrada"/>
  </r>
  <r>
    <n v="71"/>
    <s v="ADN141165647"/>
    <s v="IMPRESORA LASER, MARCA LEXMARK, MODELO E-340, COLOR NEGRO"/>
    <s v="LEXMARK"/>
    <s v="E-34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72"/>
    <s v="ADN141165699"/>
    <s v="IMPRESORA LASER, LEXMARK, MOD. E340, NEGRO"/>
    <s v="LEXMARK"/>
    <s v="E-34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73"/>
    <s v="ADN141165869"/>
    <s v="IMPRESORA LASER, LEXMARK, MOD. E340, NEGRO"/>
    <s v="LEXMARK"/>
    <s v="E-34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74"/>
    <s v="ADN141165890"/>
    <s v="IMPRESORA MULTIFUNCIONAL HP, DESTJET 1515 AIO.BLANCA"/>
    <s v="HP"/>
    <s v="1515 AIO"/>
    <m/>
    <s v="Impresora"/>
    <m/>
    <x v="1"/>
    <s v="Palacio Municipal"/>
    <s v="Control de Bienes"/>
    <m/>
    <s v="Josefa Guerrero"/>
    <s v="1er"/>
    <s v="Descargada"/>
    <s v="Desacargada"/>
    <s v="ADN"/>
    <s v="estan descargadas a control de bienes"/>
  </r>
  <r>
    <n v="75"/>
    <s v="ADN141165911"/>
    <s v="IMPRESORA LASER, HP, MODELO 1020, GRIS"/>
    <s v="HP"/>
    <n v="10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76"/>
    <s v="ADN141166001"/>
    <s v="IMPRESORA LASER, HP, MODELO 1020, GRIS"/>
    <s v="HP"/>
    <n v="10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77"/>
    <s v="ADN141166042"/>
    <s v="IMPRESORA LASER, HP, MODELO 1020, CREMA"/>
    <s v="HP"/>
    <n v="10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78"/>
    <s v="ADN141166105"/>
    <s v="IMPRESORA LASER,HP, MOD 1020, COLOR GRIS"/>
    <s v="HP"/>
    <n v="10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79"/>
    <s v="ADN141166164"/>
    <s v="IMPRESORA LASER , HP, MOD 359257A, COLOR CREMA"/>
    <s v="HP"/>
    <s v="359257A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80"/>
    <s v="ADN141166395"/>
    <s v="IMPRESORA, LASER, LEXMARK, MOD. E-120, CREMA"/>
    <s v="LEXMARK"/>
    <s v="E-1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81"/>
    <s v="ADN141166708"/>
    <s v="IMPRESORA LASER, LEXMARK, MOD. E120, NEGRA"/>
    <s v="LEXMARK"/>
    <s v="E-1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82"/>
    <s v="ADN141167228"/>
    <s v="IMPRESORA, LASER JET, HP, MOD. 1320TN, CREMA"/>
    <s v="HP"/>
    <n v="13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83"/>
    <s v="ADN141167525"/>
    <s v="IMPRESORA LASER, MARCA HP, MOD. 1015,CREMA Y GRIS"/>
    <s v="HP"/>
    <n v="101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84"/>
    <s v="ADN141167731"/>
    <s v="IMPRESORA MULTIFUNCIONAL HP, DESTJET 1515 AIO.BLANCA"/>
    <s v="HP"/>
    <s v="1515 AIO"/>
    <m/>
    <s v="Impresora"/>
    <m/>
    <x v="1"/>
    <s v="Palacio Municipal"/>
    <s v="Control de Bienes"/>
    <m/>
    <s v="Josefa Guerrero"/>
    <s v="1er"/>
    <s v="Descargada"/>
    <s v="Desacargada"/>
    <s v="ADN"/>
    <s v="estan descargadas a control de bienes"/>
  </r>
  <r>
    <n v="85"/>
    <s v="ADN141167749"/>
    <s v="IMPRESORA LASER, MOD. 1160, COLOR CREMA"/>
    <s v="HP"/>
    <n v="116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86"/>
    <s v="ADN141167804"/>
    <s v="IMPRESORA LASER JET, HP, MOD. P1505, CREMA"/>
    <s v="HP"/>
    <s v="P1505"/>
    <s v="USB"/>
    <s v="Impresora"/>
    <s v="Laser"/>
    <x v="0"/>
    <s v="Palacio Municipal"/>
    <s v="Dirección de Tesorería"/>
    <m/>
    <s v="Jose antonio Henrique Risk"/>
    <s v="1er"/>
    <s v="en uso"/>
    <m/>
    <s v="ADN"/>
    <s v="ok"/>
  </r>
  <r>
    <n v="87"/>
    <s v="ADN141167848"/>
    <s v="IMPRESORA LASER, HP, MOD. P1005, COLOR GRIS"/>
    <s v="HP"/>
    <s v="P100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88"/>
    <s v="ADN141167862"/>
    <s v="IMPRESORA LASER, MARCA HP, MOD. 1160, CREMA"/>
    <s v="HP"/>
    <n v="116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89"/>
    <s v="ADN141167965"/>
    <s v="IMPRESORA LASER, MARCA HP, MOD.1020,  GRIS"/>
    <s v="HP"/>
    <n v="10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90"/>
    <s v="ADN141167966"/>
    <s v="IMPRESORA LASER, LEXMARK, MOD. E-120, CREMA"/>
    <s v="LEXMARK"/>
    <s v="E-1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91"/>
    <s v="ADN141167973"/>
    <s v="IMPRESORA LASER, MARCA HP, MOD. P1005, GRIS"/>
    <s v="HP"/>
    <s v="P100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92"/>
    <s v="ADN141167977"/>
    <s v="IMPRESORA LASER, MARCA HP, MOD. P1005, GRIS"/>
    <s v="HP"/>
    <s v="P1005"/>
    <m/>
    <s v="Impresora"/>
    <m/>
    <x v="0"/>
    <s v="Palacio Municipal"/>
    <s v="Dirección  de Recaudación"/>
    <m/>
    <s v="YOLANDA BERTILIA DE LA ROSA FERNANDEZ"/>
    <m/>
    <s v="Perdida"/>
    <m/>
    <s v="ADN"/>
    <s v="no encontrada"/>
  </r>
  <r>
    <n v="93"/>
    <s v="ADN141167982"/>
    <s v="IMPRESORA LASER, MARCA LEXMARK, E120, NEGRO"/>
    <s v="LEXMARK"/>
    <s v="E-1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94"/>
    <s v="ADN141168066"/>
    <s v="IMPRESORA LASER, LEXMARK, E120, COLOR GRIS"/>
    <s v="LEXMARK"/>
    <s v="E-1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95"/>
    <s v="ADN141168069"/>
    <s v="IMPRESORA LASER, MARCA HP, MOD. P2015, CREMA"/>
    <s v="HP"/>
    <s v="P2015"/>
    <s v="USB"/>
    <s v="Impresora"/>
    <s v="Laser"/>
    <x v="0"/>
    <s v="Externo"/>
    <s v="Dirección  de Patrimonio Cultural y Centro Histórico"/>
    <m/>
    <m/>
    <m/>
    <s v="en uso"/>
    <m/>
    <s v="ADN"/>
    <s v="ok"/>
  </r>
  <r>
    <n v="96"/>
    <s v="ADN141168071"/>
    <s v="IMPRESORA LASER, MARCA HP, MOD. P2015, CREMA"/>
    <s v="HP"/>
    <s v="P201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97"/>
    <s v="ADN141168136"/>
    <s v="IMPRESORA LASER, MARCA HP, MOD. P2015,  CREMA Y NEGRO"/>
    <s v="HP"/>
    <s v="P201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98"/>
    <s v="ADN141168146"/>
    <s v="IMPRESORA LASER, MARCA HP, MOD. CP1515, NEGRO Y GRIS"/>
    <s v="HP"/>
    <s v="1515 AIO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99"/>
    <s v="ADN141168489"/>
    <s v="IMPRESORA LASER, MARCA LEXMARK, E-120, NEGRA"/>
    <s v="LEXMARK"/>
    <s v="E-1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00"/>
    <s v="ADN141168560"/>
    <s v="IMPRESORA MULTIFUNCIONAL HP, DESTJET 1515 AIO.BLANCA"/>
    <s v="HP"/>
    <s v="1515 AIO"/>
    <m/>
    <s v="Impresora"/>
    <m/>
    <x v="1"/>
    <s v="Palacio Municipal"/>
    <s v="Control de Bienes"/>
    <m/>
    <s v="Josefa Guerrero"/>
    <s v="1er"/>
    <s v="Descargada"/>
    <s v="Desacargada"/>
    <s v="ADN"/>
    <s v="estan descargadas a control de bienes"/>
  </r>
  <r>
    <n v="101"/>
    <s v="ADN141168608"/>
    <s v="IMPRESORA LASER, HP, MODELO 1020, CREMA"/>
    <s v="HP"/>
    <n v="10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02"/>
    <s v="ADN141168629"/>
    <s v="IMPRESORA LASER, HP, 1020, COLOR CREMA"/>
    <s v="HP"/>
    <n v="10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03"/>
    <s v="ADN141168638"/>
    <s v="IMPRESORA LASER, HP, MOD. CP1515N, GRIS"/>
    <s v="HP"/>
    <s v="1515 AIO"/>
    <m/>
    <s v="Impresora"/>
    <m/>
    <x v="0"/>
    <s v="Palacio Municipal"/>
    <s v="Dirección de Servicio Social"/>
    <m/>
    <s v="DIGNA REYNOSO"/>
    <m/>
    <s v="Perdida"/>
    <m/>
    <s v="ADN"/>
    <s v="no encontrada"/>
  </r>
  <r>
    <n v="104"/>
    <s v="ADN141168724"/>
    <s v="IMPRESORA LASER, LEXMARK, MOD. 2320, CREMA"/>
    <s v="LEXMARK"/>
    <n v="2320"/>
    <m/>
    <s v="Impresora"/>
    <m/>
    <x v="0"/>
    <s v="Externo"/>
    <s v="Dirección de Gestión Ambiental"/>
    <m/>
    <s v="Rudy Diaz"/>
    <m/>
    <s v="Perdida"/>
    <m/>
    <s v="ADN"/>
    <s v="no encontrada"/>
  </r>
  <r>
    <n v="105"/>
    <s v="ADN141168916"/>
    <s v="IMPRESORA, EPSON MOD. B391E, NEGRO"/>
    <s v="EPSON"/>
    <s v="B391E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06"/>
    <s v="ADN141169114"/>
    <s v="IMPRESORA LASER, HP, P2015, COLOR BLANCO"/>
    <s v="HP"/>
    <s v="P201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07"/>
    <s v="ADN141169115"/>
    <s v="IMPRESORA LASER, HP, P2015, COLOR BLANCO"/>
    <s v="HP"/>
    <s v="P201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08"/>
    <s v="ADN141169143"/>
    <s v="IMPRESORA , LASER JET MOD. P2035 MARCA HP, COLOR GRIS"/>
    <s v="HP"/>
    <s v="P2035"/>
    <m/>
    <s v="Impresora"/>
    <m/>
    <x v="0"/>
    <s v="Palacio Municipal"/>
    <s v="Dirección  de Recaudación"/>
    <m/>
    <s v="YOLANDA BERTILIA DE LA ROSA FERNANDEZ"/>
    <m/>
    <s v="Perdida"/>
    <m/>
    <s v="ADN"/>
    <s v="no encontrada"/>
  </r>
  <r>
    <n v="109"/>
    <s v="ADN141169146"/>
    <s v="IMPRESORA LASER, HP, P2035, COLOR GRIS"/>
    <s v="HP"/>
    <s v="P203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10"/>
    <s v="ADN141169149"/>
    <s v="IMPRESORA LASER, HP, P2035, COLOR GRIS"/>
    <s v="HP"/>
    <s v="P203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11"/>
    <s v="ADN141169150"/>
    <s v="IMPRESORA LASER , MARCA HP, SERIE CNB9B10254, MOD. P2035, COLOR BLANCO"/>
    <s v="HP"/>
    <s v="P203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12"/>
    <s v="ADN141169153"/>
    <s v="IMPRESORA LASER, HP, MOD. P2035, COLOR GRIS"/>
    <s v="HP"/>
    <s v="P203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13"/>
    <s v="ADN141169171"/>
    <s v="IMPRESORA LASER, HP,CP1215, COLOR BLANCO "/>
    <s v="HP"/>
    <s v="CP121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14"/>
    <s v="ADN141169199"/>
    <s v="IMPRESORA LASER, MARCA HP, MOD. CP1215, GRIS"/>
    <s v="HP"/>
    <s v="CP121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15"/>
    <s v="ADN141169200"/>
    <s v="IMPRESORA LASER, MARCA HP, MOD. CP1215, GRIS"/>
    <s v="HP"/>
    <s v="CP121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16"/>
    <s v="ADN141169607"/>
    <s v="IMPRESORA MULTIFUNCION, HP, MOD. P4015N, COLOR GRIS"/>
    <s v="HP"/>
    <s v="P4015N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17"/>
    <s v="ADN14116966"/>
    <s v="IMPRESORA  LASER, MARCA HP, MODELO 1015, COLOR GRIS"/>
    <s v="HP"/>
    <n v="101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18"/>
    <s v="ADN141171064"/>
    <s v="IMPRESORA  DE INYECCION, HP, MODELO D2360, GRIS"/>
    <s v="HP"/>
    <n v="236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19"/>
    <s v="ADN141171229"/>
    <s v="IMPRESORA DE INYECCION, MARCA HP, MODELO 3920, COLOR GRIS Y CREMA"/>
    <s v="HP"/>
    <s v="920C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20"/>
    <s v="ADN141171313"/>
    <s v="IMPRESORA DE INYECCION, HP, MODELO 3940, CREMA"/>
    <s v="HP"/>
    <n v="394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21"/>
    <s v="ADN141171325"/>
    <s v="IMPRESORA DE INYECCION, HP, MODELO VCVRA-0502, CREMA"/>
    <s v="HP"/>
    <s v="VCVRA-0502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22"/>
    <s v="ADN141171363"/>
    <s v="IMPRESORA DE INYECCION, CANON, MOD. PIXMA MP130, CREMA"/>
    <s v="CANON"/>
    <s v="MP13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23"/>
    <s v="ADN141171703"/>
    <s v="IMPRESORA DE INYECCION  MODELO D2460, COLOR NEGRO"/>
    <s v="CANON"/>
    <s v="D246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24"/>
    <s v="ADN141172000"/>
    <s v="IMPRESORA DE INYECCION, LEXMARK, COLOR GRIS"/>
    <s v="LEXMARK"/>
    <s v="NO DEFINIDO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25"/>
    <s v="ADN141172668"/>
    <s v="IMPRESORA DE INYECCION, HP, MODELO 656C, COLOR CREMA"/>
    <s v="HP"/>
    <s v="656C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26"/>
    <s v="ADN141172755"/>
    <s v="IMPRESORA DE INYECCION"/>
    <s v="CANON"/>
    <s v="NO DEFINIDO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27"/>
    <s v="ADN141172824"/>
    <s v="IMPRESORA DE INYECCION LASER, HP, MODELO 3745, COLOR AZUL   "/>
    <s v="HP"/>
    <n v="374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28"/>
    <s v="ADN141172907"/>
    <s v="IMPRESORA LASER, HP, MODELO 1160, CREMA "/>
    <s v="HP"/>
    <n v="116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29"/>
    <s v="ADN141173103"/>
    <s v="IMPRESORA, MARCA HP, MODELO 5956A, GRIS"/>
    <s v="HP"/>
    <s v="6956A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30"/>
    <s v="ADN141173186"/>
    <s v="IMPRESORA DE INYECCION, LEXMARK, CREMA, MODELO 001"/>
    <s v="LEXMARK"/>
    <n v="1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31"/>
    <s v="ADN141173203"/>
    <s v="IMPRESORA DE INYECCION, HP, MODELO 990C, COLOR CREMA"/>
    <s v="HP"/>
    <s v="990C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32"/>
    <s v="ADN141173615"/>
    <s v="IMPRESORA DE INYECCION, MARCA HP, MOD. C9016A, CREMA"/>
    <s v="HP"/>
    <s v="C9016A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33"/>
    <s v="ADN141173842"/>
    <s v="IMPRESORA, HP, MODELO 1360, COLOR CREMA"/>
    <s v="HP"/>
    <n v="136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34"/>
    <s v="ADN141173909"/>
    <s v="IMPRESORA DE INYECCION, MARCA HP, MODELO 9300, GRIS"/>
    <s v="HP"/>
    <n v="930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35"/>
    <s v="ADN141173910"/>
    <s v="IMPRESORA DE INYECCION, HP, MODELO D1360, COLOR CREMA"/>
    <s v="HP"/>
    <s v="D136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36"/>
    <s v="ADN141173985"/>
    <s v="IMPRESORA DE INYECCION MARCA HP, MOD. LASERJET 1320N, CREMA"/>
    <s v="HP"/>
    <s v=" LASERJET 1320N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37"/>
    <s v="ADN141174261"/>
    <s v="IMPRESORA DE INYECCION, HP, MODELO 3845, COLOR CREMA"/>
    <s v="HP"/>
    <n v="3845"/>
    <m/>
    <s v="Impresora"/>
    <m/>
    <x v="0"/>
    <s v="Externo"/>
    <s v="Estacion de Transferencia "/>
    <m/>
    <s v="Elvis Feliz"/>
    <m/>
    <s v="Perdida"/>
    <m/>
    <s v="ADN"/>
    <s v="no encontrada"/>
  </r>
  <r>
    <n v="138"/>
    <s v="ADN141174280"/>
    <s v="IMPRESORA LASER, HP, MODELO 1022N, COLOR CREMA"/>
    <s v="HP"/>
    <s v="1022N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39"/>
    <s v="ADN141174281"/>
    <s v="IMPRESORA DE INYECCION, HP, MODELO 3747, COLOR CREMA"/>
    <s v="HP"/>
    <s v="D3747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40"/>
    <s v="ADN141174642"/>
    <s v="IMPRESORA DESKJET, MARCA HP, MOD. 4615"/>
    <s v="HP"/>
    <n v="461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41"/>
    <s v="ADN141174656"/>
    <s v="IMPRESORA DE INYECCION, DESKJET, HP, MODELO D1360, COLOR BLANCO Y GRIS"/>
    <s v="HP"/>
    <s v="D136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42"/>
    <s v="ADN141174684"/>
    <s v="IMPRESORA DE INYECCION, HP, MOD. 3745, CREMA"/>
    <s v="HP"/>
    <n v="374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43"/>
    <s v="ADN141175098"/>
    <s v="IMPRESORA, HP, MOD. PH02E, GRIS"/>
    <s v="HP"/>
    <s v="NO DEFINIDO"/>
    <m/>
    <s v="Impresora"/>
    <m/>
    <x v="0"/>
    <s v="Palacio Municipal"/>
    <s v="Dirección  de Infraestructura Urbana "/>
    <m/>
    <s v="SIXTO MANUEL BREA RICOURT"/>
    <m/>
    <s v="Perdida"/>
    <m/>
    <s v="ADN"/>
    <s v="no encontrada"/>
  </r>
  <r>
    <n v="144"/>
    <s v="ADN141176254"/>
    <s v="IMPRESORA LASER LEXMARK, MOD. E120, GRIS"/>
    <s v="LEXMARK"/>
    <s v="E-1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45"/>
    <s v="ADN14117630"/>
    <s v="IMPRESORA DE INYECCION, HP, MODELO D1320, CREMA"/>
    <s v="HP"/>
    <n v="1320"/>
    <m/>
    <s v="Impresora"/>
    <m/>
    <x v="0"/>
    <s v="Palacio Municipal"/>
    <s v="Dirección de Servicio Social"/>
    <m/>
    <s v="DIGNA REYNOSO"/>
    <m/>
    <s v="Perdida"/>
    <m/>
    <s v="ADN"/>
    <s v="no encontrada"/>
  </r>
  <r>
    <n v="146"/>
    <s v="ADN14117640"/>
    <s v="IMPRESORA DE INYECCION, HP, MODELO D1360, GRIS"/>
    <s v="HP"/>
    <s v="D1360"/>
    <m/>
    <s v="Impresora"/>
    <m/>
    <x v="0"/>
    <s v="Palacio Municipal"/>
    <s v="Dirección  de Planeamiento Urbano"/>
    <m/>
    <s v="Josefa Guerrero"/>
    <s v="1er"/>
    <s v="Descargada"/>
    <s v="Desacargada"/>
    <s v="ADN"/>
    <s v="estan descargadas a control de bienes"/>
  </r>
  <r>
    <n v="147"/>
    <s v="ADN141176456"/>
    <s v="IMPRESORA DE INYECCION, HP, MOD. 920C, CREMA"/>
    <s v="HP"/>
    <s v="920C"/>
    <m/>
    <s v="Impresora"/>
    <m/>
    <x v="0"/>
    <s v="Palacio Municipal"/>
    <s v="Dirección  de Planeamiento Urbano"/>
    <m/>
    <s v="Josefa Guerrero"/>
    <s v="1er"/>
    <s v="Descargada"/>
    <s v="Desacargada"/>
    <s v="ADN"/>
    <s v="estan descargadas a control de bienes"/>
  </r>
  <r>
    <n v="148"/>
    <s v="ADN141176680"/>
    <s v="IMPRESORA DE INYECCION, HP, 3650, AZUL Y GRIS"/>
    <s v="HP"/>
    <n v="3650"/>
    <m/>
    <s v="Impresora"/>
    <m/>
    <x v="0"/>
    <s v="Palacio Municipal"/>
    <s v="Dirección  de Planeamiento Urbano"/>
    <m/>
    <s v="Josefa Guerrero"/>
    <s v="1er"/>
    <s v="Descargada"/>
    <s v="Desacargada"/>
    <s v="ADN"/>
    <s v="estan descargadas a control de bienes"/>
  </r>
  <r>
    <n v="149"/>
    <s v="ADN14117714"/>
    <s v="IMPRESORA DE INYECCION, LEXMARK, MODELO E120, GRIS"/>
    <s v="LEXMARK"/>
    <s v="E-120"/>
    <m/>
    <s v="Impresora"/>
    <m/>
    <x v="0"/>
    <s v="Palacio Municipal"/>
    <s v="Dirección  de Planeamiento Urbano"/>
    <m/>
    <s v="Josefa Guerrero"/>
    <s v="1er"/>
    <s v="Descargada"/>
    <s v="Desacargada"/>
    <s v="ADN"/>
    <s v="estan descargadas a control de bienes"/>
  </r>
  <r>
    <n v="150"/>
    <s v="ADN141177825"/>
    <s v="IMPRESORA DE INYECCION, HP, MOD. 6940, COLOR GRIS"/>
    <s v="HP"/>
    <n v="6940"/>
    <m/>
    <s v="Impresora"/>
    <m/>
    <x v="0"/>
    <s v="Palacio Municipal"/>
    <s v="Dirección  de Infraestructura Urbana "/>
    <m/>
    <s v="Josefa Guerrero"/>
    <s v="1er"/>
    <s v="Descargada"/>
    <s v="Desacargada"/>
    <s v="ADN"/>
    <s v="estan descargadas a control de bienes"/>
  </r>
  <r>
    <n v="151"/>
    <s v="ADN141177895"/>
    <s v="IMPRESORA DE INYECCION, HP, MOD. D1360, GRIS"/>
    <s v="HP"/>
    <s v="D1360"/>
    <m/>
    <s v="Impresora"/>
    <m/>
    <x v="0"/>
    <s v="Palacio Municipal"/>
    <s v="Dirección  de Planeamiento Urbano"/>
    <m/>
    <s v="Josefa Guerrero"/>
    <s v="1er"/>
    <s v="Descargada"/>
    <s v="Desacargada"/>
    <s v="ADN"/>
    <s v="estan descargadas a control de bienes"/>
  </r>
  <r>
    <n v="152"/>
    <s v="ADN141178854"/>
    <s v="IMPRESORA DE INYECCION, HP, D2360, GRIS Y BLANCO"/>
    <s v="HP"/>
    <n v="2360"/>
    <m/>
    <s v="Impresora"/>
    <m/>
    <x v="0"/>
    <s v="Palacio Municipal"/>
    <s v="Operativa"/>
    <m/>
    <s v="YANEIRY A. DEL ORBE PEÑA"/>
    <m/>
    <s v="Perdida"/>
    <m/>
    <s v="ADN"/>
    <s v="no encontrada"/>
  </r>
  <r>
    <n v="153"/>
    <s v="ADN1411816208"/>
    <s v="IMPRESORA ZEBRA MOD.ZD410 COL.GRIS"/>
    <s v="ZEBRA"/>
    <s v="ZD410"/>
    <m/>
    <s v="Impresora"/>
    <m/>
    <x v="0"/>
    <s v="Palacio Municipal"/>
    <s v="Registro civil"/>
    <m/>
    <s v="LIDIA VIRGINIA AYBAR ALBA"/>
    <m/>
    <s v="Perdida"/>
    <m/>
    <s v="ADN"/>
    <s v="no encontrada"/>
  </r>
  <r>
    <n v="154"/>
    <s v="ADN1411816216"/>
    <s v="IMPRESORA MATRICIAL, EPSON, LX-350, NEGRA"/>
    <s v="EPSON"/>
    <s v="LX-350"/>
    <s v="USB"/>
    <s v="Impresora"/>
    <s v="Matricial"/>
    <x v="0"/>
    <s v="Palacio Municipal"/>
    <s v="Registro civil"/>
    <m/>
    <s v="LIDIA VIRGINIA AYBAR ALBA"/>
    <s v="1er"/>
    <s v="en uso"/>
    <m/>
    <s v="ADN"/>
    <s v="ok"/>
  </r>
  <r>
    <n v="155"/>
    <s v="ADN1411816217"/>
    <s v="IMPRESORA MATRICIAL, EPSON, LX-350, NEGRA"/>
    <s v="EPSON"/>
    <s v="LX-350"/>
    <s v="USB"/>
    <s v="Impresora"/>
    <s v="Termica"/>
    <x v="0"/>
    <s v="Palacio Municipal"/>
    <s v="Registro civil"/>
    <m/>
    <s v="LIDIA VIRGINIA AYBAR ALBA"/>
    <s v="1er"/>
    <s v="en uso"/>
    <m/>
    <s v="ADN"/>
    <s v="ok"/>
  </r>
  <r>
    <n v="156"/>
    <s v="ADN1411816219"/>
    <s v="IMPRESORA MATRICIAL, EPSON, LX-350, NEGRA"/>
    <s v="EPSON"/>
    <s v="LX-350"/>
    <s v="USB"/>
    <s v="Impresora"/>
    <s v="Matricial"/>
    <x v="0"/>
    <s v="Palacio Municipal"/>
    <s v="Registro civil"/>
    <m/>
    <s v="LIDIA VIRGINIA AYBAR ALBA"/>
    <s v="1er"/>
    <s v="en uso"/>
    <m/>
    <s v="ADN"/>
    <s v="ok"/>
  </r>
  <r>
    <n v="157"/>
    <s v="ADN1411816221"/>
    <s v="IMPRESORA MATRICIAL, EPSON, LX-350, NEGRA"/>
    <s v="EPSON"/>
    <s v="LX-350"/>
    <m/>
    <s v="Impresora"/>
    <s v="Matricial"/>
    <x v="0"/>
    <s v="Palacio Municipal"/>
    <s v="Registro civil"/>
    <m/>
    <s v="LIDIA VIRGINIA AYBAR ALBA"/>
    <m/>
    <s v="Perdida"/>
    <m/>
    <s v="ADN"/>
    <s v="no encontrada"/>
  </r>
  <r>
    <n v="158"/>
    <s v="ADN1411816224"/>
    <s v="IMPRESORA MATRICIAL, EPSON, LX-350, NEGRA"/>
    <s v="EPSON"/>
    <s v="LX-350"/>
    <m/>
    <s v="Impresora"/>
    <m/>
    <x v="0"/>
    <s v="Palacio Municipal"/>
    <s v="Dirección  de Registro Civil"/>
    <m/>
    <s v="LIDIA VIRGINIA AYBAR ALBA"/>
    <m/>
    <s v="Perdida"/>
    <m/>
    <s v="ADN"/>
    <s v="no encontrada"/>
  </r>
  <r>
    <n v="159"/>
    <s v="ADN141183074"/>
    <s v="IMPRESORA  MATRICIAL, EPSON, MODELO DFX 9000, GRIS"/>
    <s v="EPSON"/>
    <s v="DFX-900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60"/>
    <s v="ADN141183903"/>
    <s v="IMPRESORA, MARCA EPSON, MODELO FX-890, GRIS"/>
    <s v="EPSON"/>
    <s v="FX-89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61"/>
    <s v="ADN141183904"/>
    <s v="IMPRESORA, MARCA EPSON, MODELO FX-890, GRIS"/>
    <s v="EPSON"/>
    <s v="FX-890"/>
    <s v="USB"/>
    <s v="Impresora"/>
    <s v="Matricial"/>
    <x v="0"/>
    <s v="Palacio Municipal"/>
    <s v="Dirección de Tesorería"/>
    <m/>
    <s v="Jose antonio Henrique Risk"/>
    <s v="1er"/>
    <s v="en uso"/>
    <m/>
    <s v="ADN"/>
    <s v="ok"/>
  </r>
  <r>
    <n v="162"/>
    <s v="ADN141183905"/>
    <s v="IMPRESORA MATRICIAL, MARCA EPSON, MODELO FX-890, GRIS"/>
    <s v="EPSON"/>
    <s v="FX-890"/>
    <s v="USB"/>
    <s v="Impresora"/>
    <s v="Matricial"/>
    <x v="0"/>
    <s v="Palacio Municipal"/>
    <s v="Dirección de Tesorería"/>
    <m/>
    <s v="Jose antonio Henrique Risk"/>
    <s v="1er"/>
    <s v="en uso"/>
    <m/>
    <s v="ADN"/>
    <s v="ok"/>
  </r>
  <r>
    <n v="163"/>
    <s v="ADN141183914"/>
    <s v="IMPRESORA, MARCA EPSON, MODELO FX-890, GRIS"/>
    <s v="EPSON"/>
    <s v="FX-890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164"/>
    <s v="ADN1411854"/>
    <s v="IMPRESORA MULTIFUNCION,LEXMARK,MOD-X1185,GRIS"/>
    <s v="LEXMARK"/>
    <s v="X118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65"/>
    <s v="ADN141186532"/>
    <s v="IMPRESORA MATRICIAL, EPSON, MOD. FX-890, CREMA"/>
    <s v="EPSON"/>
    <s v="FX-890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166"/>
    <s v="ADN1411917"/>
    <s v="IMPRESORA LEXMARK, MOD-E120, COLOR CREMA"/>
    <s v="LEXMARK"/>
    <s v="E-1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67"/>
    <s v="ADN1412065"/>
    <s v="IMPRESORA HP,MOD-D2660,COLOR NEGRO"/>
    <s v="HP"/>
    <s v="D266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68"/>
    <s v="ADN1412067"/>
    <s v="IMPRESORA HP,DESKJET,NEGRO"/>
    <s v="HP"/>
    <s v="NO DEFINIDO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69"/>
    <s v="ADN1496518128"/>
    <s v="IMPRESORA  TERMICA BEMATECH GRIS "/>
    <s v="BEMATECH"/>
    <s v="BEMATECH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170"/>
    <s v="ADN149609"/>
    <s v="IMPRESORA ( PUNTOS DE VENTA),  EPSON, M188D, GRIS"/>
    <s v="EPSON"/>
    <s v="M188D"/>
    <m/>
    <s v="Impresora"/>
    <m/>
    <x v="0"/>
    <s v="Externo"/>
    <s v="Estacion de Transferencia "/>
    <m/>
    <s v="Elvis Feliz"/>
    <m/>
    <s v="Perdida"/>
    <m/>
    <s v="ADN"/>
    <s v="no encontrada"/>
  </r>
  <r>
    <n v="171"/>
    <s v="ADN1412094"/>
    <s v="IMPRESORA  SAMSUNG,MOD-SRP270A,CREMA"/>
    <s v="SAMSUNG"/>
    <s v="SRP270A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72"/>
    <s v="ADN1412325"/>
    <s v="IMPRESORA HP LASER JET P 2015,COLOR CREMA"/>
    <s v="HP"/>
    <s v="P2015"/>
    <m/>
    <s v="Impresora"/>
    <m/>
    <x v="0"/>
    <s v="Externo"/>
    <s v="Dirección de Gestión Ambiental"/>
    <m/>
    <s v="Rudy Diaz"/>
    <m/>
    <s v="Perdida"/>
    <m/>
    <s v="ADN"/>
    <s v="no encontrada"/>
  </r>
  <r>
    <n v="173"/>
    <s v="ADN1412358"/>
    <s v="IMPRESORA CANNON MOD-BJC1000,CREMA"/>
    <s v="CANON"/>
    <s v="BJC100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74"/>
    <s v="ADN1412368"/>
    <s v="IMPRESORA  HP LASERJET P 1505"/>
    <s v="HP"/>
    <s v="LASERJET P 1505"/>
    <s v="USB"/>
    <s v="Impresora"/>
    <s v="Laser"/>
    <x v="0"/>
    <s v="Externo"/>
    <s v="Dirección de Gestión Ambiental"/>
    <m/>
    <s v="Rudy Diaz"/>
    <m/>
    <s v="en uso"/>
    <m/>
    <s v="ADN"/>
    <s v="ok"/>
  </r>
  <r>
    <n v="175"/>
    <s v="ADN1412453"/>
    <s v="IMPRESORA HP LASER JET,P1005, CREMA"/>
    <s v="HP"/>
    <s v="P100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76"/>
    <s v="ADN1412544"/>
    <s v="IMPRESORA DE CHEQUES HEDMAN,GRIS"/>
    <s v="HEDMAN"/>
    <s v="HEDMAN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77"/>
    <s v="ADN143027548"/>
    <s v="IMPRESORA (PUNTO DE VENTA), MONARCH, PAXAB9416, NEGRO"/>
    <s v="MONARCH"/>
    <s v="PAXAB9416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78"/>
    <s v="ADN1412894"/>
    <s v="IMPRESORA HP, MOD-6500, BLANCO Y NEGRO"/>
    <s v="HP"/>
    <n v="650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79"/>
    <s v="ADN1412896"/>
    <s v="IMPRESORA HP COLOR GRIS"/>
    <s v="HP"/>
    <s v="NO DEFINIDO"/>
    <m/>
    <s v="Impresora"/>
    <m/>
    <x v="0"/>
    <s v="Palacio Municipal"/>
    <s v="Dirección de Desarrollo Comunitario"/>
    <m/>
    <s v="Claudia Sarante"/>
    <m/>
    <s v="Perdida"/>
    <m/>
    <s v="ADN"/>
    <s v="no encontrada"/>
  </r>
  <r>
    <n v="180"/>
    <s v="ADN1412904"/>
    <s v="IMPRESORA HP MOD-DESKJET-845C, COLOR CREMA"/>
    <s v="HP"/>
    <s v="845C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81"/>
    <s v="ADN1412912"/>
    <s v="IMPRESORA EPSON, MOD. C471A"/>
    <s v="EPSON"/>
    <s v="C471A"/>
    <m/>
    <s v="Impresora"/>
    <m/>
    <x v="0"/>
    <s v="Externo"/>
    <s v="Funeraria de Gualey"/>
    <m/>
    <s v="FRANCISCO SOSA SOLANO"/>
    <m/>
    <s v="Por Verificar"/>
    <m/>
    <s v="ADN"/>
    <s v="no encontrada"/>
  </r>
  <r>
    <n v="182"/>
    <s v="ADN1412999"/>
    <s v="IMPRESORA MULTI HP, MOD-M1212,NEGRO,(GPRD-DPDI-ADM)"/>
    <s v="HP"/>
    <s v="M1212"/>
    <m/>
    <s v="Impresora"/>
    <s v="Laser"/>
    <x v="0"/>
    <s v="Palacio Municipal"/>
    <s v="Planificacion y desarrolllo institucional"/>
    <m/>
    <s v="MERLY MARGARITA  GRACIANO CABRAL"/>
    <m/>
    <s v="Perdida"/>
    <m/>
    <s v="ADN"/>
    <s v="no encontrada"/>
  </r>
  <r>
    <n v="183"/>
    <s v="ADN1413006"/>
    <s v="IMPRESORA HP, MOD-401, NEGRO(SEC. TECNICA-DESP)"/>
    <s v="HP"/>
    <n v="401"/>
    <m/>
    <s v="Impresora"/>
    <m/>
    <x v="0"/>
    <s v="Palacio Municipal"/>
    <s v="Secretaría Técnica"/>
    <m/>
    <s v="PATRICIA TANIA MEJIA PAREDES DE RANNIK"/>
    <m/>
    <s v="Perdida"/>
    <m/>
    <s v="ADN"/>
    <s v="no encontrada"/>
  </r>
  <r>
    <n v="184"/>
    <s v="ADN1413135"/>
    <s v="IMPRESORA HP, MOD-4625, COLOR NEGRO Y GRIS"/>
    <s v="HP"/>
    <n v="462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85"/>
    <s v="ADN1413136"/>
    <s v="IMPRESORA HP, MOD-4625, COLOR NEGRO Y GRIS"/>
    <s v="HP"/>
    <n v="462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86"/>
    <s v="ADN1413235"/>
    <s v="IMPRESORA DELL,MOD-B3460DN,(DPDI),NEGRO"/>
    <s v="DELL"/>
    <s v="B3460DN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87"/>
    <s v="ADN1413236"/>
    <s v="IMPRESORA DELL,MOD-B3460DN,(RR.HH),NEGRO"/>
    <s v="DELL"/>
    <s v="B3460DN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88"/>
    <s v="ADN1413502"/>
    <s v="IMPRESORA DELL, MOD. B3460DN LASER PRINTER, NEGRO"/>
    <s v="DELL"/>
    <s v="B3460DN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89"/>
    <s v="ADN1413504"/>
    <s v="IMPRESORA MULTIFUNCIONAL HP,MOD. M2727UF, CREMA"/>
    <s v="HP"/>
    <s v="M272NF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90"/>
    <s v="ADN1413505"/>
    <s v="IMPRESORA MULTIFUNCIONAL HP,MOD. M2727UF, CREMA"/>
    <s v="HP"/>
    <s v="M272NF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91"/>
    <s v="ADN1413506"/>
    <s v="IMPRESORA MULTIFUNCIONAL HP,MOD. M2727NF, CREMA"/>
    <s v="HP"/>
    <s v="M272NF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92"/>
    <s v="ADN1413507"/>
    <s v="IMPRESORA MULTIFUNCIONAL HP,MOD. M2727UF, CREMA"/>
    <s v="HP"/>
    <s v="M272NF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93"/>
    <s v="ADN1413902"/>
    <s v="IMPRESORA LEXMAR E-340, NEGRO Y PLATEADO"/>
    <s v="LEXMARK"/>
    <s v="E-340"/>
    <m/>
    <s v="Impresora"/>
    <m/>
    <x v="0"/>
    <s v="Palacio Municipal"/>
    <s v="Operativa"/>
    <m/>
    <s v="YANEIRY A. DEL ORBE PEÑA"/>
    <m/>
    <s v="Perdida"/>
    <m/>
    <s v="ADN"/>
    <s v="no encontrada"/>
  </r>
  <r>
    <n v="194"/>
    <s v="ADN1414303"/>
    <s v="IMPRESORA MULTIFUNCION HP LASERJET, MOD. M2727NF, CREMA"/>
    <s v="HP"/>
    <s v="LASERJET M2727NF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195"/>
    <s v="ADN1414440"/>
    <s v="IMPRESORA MULTIFUNCIONAL HP, DESTJET 1515 AIO.BLANCA"/>
    <s v="HP"/>
    <s v="1515 AIO"/>
    <m/>
    <s v="Impresora"/>
    <m/>
    <x v="1"/>
    <s v="Palacio Municipal"/>
    <s v="Control de Bienes"/>
    <m/>
    <s v="Josefa Guerrero"/>
    <s v="1er"/>
    <s v="Descargada"/>
    <s v="Desacargada"/>
    <s v="ADN"/>
    <s v="estan descargadas a control de bienes"/>
  </r>
  <r>
    <n v="196"/>
    <s v="ADN1414444"/>
    <s v="IMPRESORA MULTIFUNCIONAL HP, DESTJET 1515 AIO.BLANCA"/>
    <s v="HP"/>
    <s v="1515 AIO"/>
    <m/>
    <s v="Impresora"/>
    <m/>
    <x v="1"/>
    <s v="Palacio Municipal"/>
    <s v="Dirección  de Recaudación"/>
    <m/>
    <s v="YOLANDA BERTILIA DE LA ROSA FERNANDEZ"/>
    <m/>
    <s v="Perdida"/>
    <m/>
    <s v="ADN"/>
    <s v="no encontrada"/>
  </r>
  <r>
    <n v="197"/>
    <s v="ADN1414445"/>
    <s v="IMPRESORA MULTIFUNCIONAL HP, DESTJET 1515 AIO.BLANCA"/>
    <s v="HP"/>
    <s v="1515 AIO"/>
    <m/>
    <s v="Impresora"/>
    <m/>
    <x v="1"/>
    <s v="Palacio Municipal"/>
    <s v="Dirección de Desarrollo Comunitario"/>
    <m/>
    <s v="Claudia Sarante"/>
    <m/>
    <s v="Perdida"/>
    <m/>
    <s v="ADN"/>
    <s v="no encontrada"/>
  </r>
  <r>
    <n v="198"/>
    <s v="ADN1414446"/>
    <s v="IMPRESORA MULTIFUNCIONAL HP, DESTJET 1515 AIO.BLANCA"/>
    <s v="HP"/>
    <s v="1515 AIO"/>
    <s v="USB"/>
    <s v="Impresora"/>
    <s v="TINTA"/>
    <x v="1"/>
    <s v="Palacio Municipal"/>
    <s v="Dirección  de Recaudación"/>
    <m/>
    <s v="YOLANDA BERTILIA DE LA ROSA FERNANDEZ"/>
    <s v="1er"/>
    <s v="en uso"/>
    <m/>
    <s v="ADN"/>
    <s v="ok"/>
  </r>
  <r>
    <n v="199"/>
    <s v="ADN1414449"/>
    <s v="IMPRESORA MULTIFUNCIONAL HP, DESTJET 1515 AIO.BLANCA"/>
    <s v="HP"/>
    <s v="1515 AIO"/>
    <m/>
    <s v="Impresora"/>
    <m/>
    <x v="1"/>
    <s v="Palacio Municipal"/>
    <s v="Dirección de Servicio Social"/>
    <m/>
    <s v="DIGNA REYNOSO"/>
    <m/>
    <s v="Perdida"/>
    <m/>
    <s v="ADN"/>
    <s v="no encontrada"/>
  </r>
  <r>
    <n v="200"/>
    <s v="ADN1414450"/>
    <s v="IMPRESORA MULTIFUNCIONAL HP, DESTJET 1515 AIO.BLANCA"/>
    <s v="HP"/>
    <s v="1515 AIO"/>
    <m/>
    <s v="Impresora"/>
    <m/>
    <x v="1"/>
    <s v="Palacio Municipal"/>
    <s v="Control de Bienes"/>
    <m/>
    <s v="Josefa Guerrero"/>
    <s v="1er"/>
    <s v="Descargada"/>
    <s v="Desacargada"/>
    <s v="ADN"/>
    <s v="estan descargadas a control de bienes"/>
  </r>
  <r>
    <n v="201"/>
    <s v="ADN1414497"/>
    <s v="IMPRESORA CANON PIXMA CREMA"/>
    <s v="CANON"/>
    <s v="NO DEFINIDO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02"/>
    <s v="ADN1426012091"/>
    <s v="IMPRESORA BIXOLOW,ERP275,COLOR GRIS"/>
    <s v="BIXOLON"/>
    <s v="ERP27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03"/>
    <s v="ADN1426016985"/>
    <s v="IMPRESORA HP MOD.DESKJET 4535 COL.NEGRO"/>
    <s v="HP"/>
    <n v="453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04"/>
    <s v="ADN1426016986"/>
    <s v="IMPRESORA HP MOD.DESKJET 4535 COL.NEGRO"/>
    <s v="HP"/>
    <n v="4535"/>
    <m/>
    <s v="Impresora"/>
    <m/>
    <x v="0"/>
    <s v="Palacio Municipal"/>
    <s v="Dirección  Policía Municipal "/>
    <m/>
    <s v="MANUEL ANTONIO LACHAPELLE DE LOS SANTOS"/>
    <m/>
    <s v="Perdida"/>
    <m/>
    <s v="ADN"/>
    <s v="no encontrada"/>
  </r>
  <r>
    <n v="205"/>
    <s v="ADN1426016987"/>
    <s v="IMPRESORA HP MOD.DESKJET 4535 COL.NEGRO"/>
    <s v="HP"/>
    <n v="4535"/>
    <m/>
    <s v="Impresora"/>
    <m/>
    <x v="0"/>
    <s v="Palacio Municipal"/>
    <s v="Dirección  Policía Municipal "/>
    <m/>
    <s v="MANUEL ANTONIO LACHAPELLE DE LOS SANTOS"/>
    <m/>
    <s v="Perdida"/>
    <m/>
    <s v="ADN"/>
    <s v="no encontrada"/>
  </r>
  <r>
    <n v="206"/>
    <s v="ADN1426016988"/>
    <s v="IMPRESORA HP MOD.DESKJET 4535 COL.NEGRO"/>
    <s v="HP"/>
    <n v="4535"/>
    <m/>
    <s v="Impresora"/>
    <m/>
    <x v="0"/>
    <s v="Externo"/>
    <s v="Dirección de Defensoría y Uso de Espacios Públicos"/>
    <m/>
    <s v="ADRIAN RAFAEL JIMENEZ GARRIDO"/>
    <m/>
    <s v="Por Verificar"/>
    <m/>
    <s v="ADN"/>
    <s v="no encontrada"/>
  </r>
  <r>
    <n v="207"/>
    <s v="ADN1426016990"/>
    <s v="IMPRESORA HP LASERT PRO MOD.M281FDW COL.BLANCO"/>
    <s v="HP"/>
    <s v="M281FDW"/>
    <s v="RED"/>
    <s v="Impresora"/>
    <s v="Laser"/>
    <x v="0"/>
    <s v="Palacio Municipal"/>
    <s v="Tecnología de la Información"/>
    <s v="soporte tecnico"/>
    <s v="Francisco Faña "/>
    <s v="5to"/>
    <s v="sin uso"/>
    <s v="Dañada"/>
    <s v="ADN"/>
    <s v="esta en el 3er piso"/>
  </r>
  <r>
    <n v="208"/>
    <s v="ADN1426016991"/>
    <s v="IMPRESORA HP LASERT PRO MOD.M281FDW COL.BLANCO"/>
    <s v="HP"/>
    <s v="M281FDW"/>
    <m/>
    <s v="Impresora"/>
    <m/>
    <x v="0"/>
    <s v="Externo"/>
    <s v="Dirección de Innovación y Proyectos Especiales"/>
    <m/>
    <s v="MIGUEL ARTURO LOGROÑO MOREL"/>
    <m/>
    <s v="Perdida"/>
    <m/>
    <s v="ADN"/>
    <s v="no encontrada"/>
  </r>
  <r>
    <n v="209"/>
    <s v="ADN1426017003"/>
    <s v="IMPRESORA HP LASERT PRO MOD.M281FDW COL.BLANCO"/>
    <s v="HP"/>
    <s v="M281FDW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10"/>
    <s v="ADN1426017126"/>
    <s v="IMPRESORA HP LASERT PRO MOD.M281FDW COL.BLANCO"/>
    <s v="HP"/>
    <s v="M281FDW"/>
    <s v="RED"/>
    <s v="Impresora"/>
    <s v="Laser"/>
    <x v="0"/>
    <s v="Palacio Municipal"/>
    <s v="Dirección de Tránsito y Movilidad Urbana "/>
    <m/>
    <s v="Thomiris acosta"/>
    <s v="4to"/>
    <s v="en uso"/>
    <m/>
    <s v="ADN"/>
    <s v="ok"/>
  </r>
  <r>
    <n v="211"/>
    <s v="ADN142601779"/>
    <s v="IMPRESORA MULTIFUNCION, TOSHIBA, MODELO DP1510, COLOR GRIS "/>
    <s v="TOSHIBA"/>
    <s v="DP151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12"/>
    <s v="ADN1426017967"/>
    <s v="IMPRESORA  MULTIFUNCIONAL HP MOD. PRO7740 BLANCA"/>
    <s v="HP"/>
    <s v="PRO7740"/>
    <s v="USB"/>
    <s v="Impresora"/>
    <s v="Laser"/>
    <x v="0"/>
    <s v="Palacio Municipal"/>
    <s v="Dirección  de Recaudación"/>
    <m/>
    <s v="YOLANDA BERTILIA DE LA ROSA FERNANDEZ"/>
    <s v="1er"/>
    <s v="en uso"/>
    <m/>
    <s v="ADN"/>
    <s v="ok"/>
  </r>
  <r>
    <n v="213"/>
    <s v="ADN1426017968"/>
    <s v="IMPRESORA  MULTIFUNCIONAL HP MOD. PRO7740 BLANCA"/>
    <s v="HP"/>
    <s v="PRO7740"/>
    <s v="RED"/>
    <s v="Impresora"/>
    <s v="Laser"/>
    <x v="0"/>
    <s v="Palacio Municipal"/>
    <s v="Tecnología de la Información"/>
    <s v="soporte tecnico"/>
    <s v="Francisco Faña "/>
    <s v="5to"/>
    <s v="sin uso"/>
    <s v="Dañada"/>
    <s v="ADN"/>
    <s v="esta en el 3er piso"/>
  </r>
  <r>
    <n v="214"/>
    <s v="ADN142601940"/>
    <s v="IMPRESORA MULTIFUNCION, MARCA HP, CREMA"/>
    <s v="HP"/>
    <s v="NO DEFINIDO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15"/>
    <s v="ADN142602596"/>
    <s v="IMPRESORA MULTIFUNCION, TOSHIBA, GRIS, MODELO DP1620"/>
    <s v="TOSHIBA"/>
    <s v="DP162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16"/>
    <s v="ADN142603987"/>
    <s v="IMPRESORA MULTIFUNCION, CANON, MOD. FAX PHONE B95, CREMA, "/>
    <s v="CANON"/>
    <s v="B9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17"/>
    <s v="ADN142604445"/>
    <s v="IMPRESORA MULTIFUNCIONAL, SHARP, MOD. UX-B700, CREMA "/>
    <s v="SHARP"/>
    <s v="UX-B70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18"/>
    <s v="ADN142604691"/>
    <s v="IMPRESORA MULTIFUNCION, HP, MOD. E4180, CREMA"/>
    <s v="HP"/>
    <s v="F418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19"/>
    <s v="ADN142604758"/>
    <s v="IMPRESORA MULTIFUNCIONAL HP, DESTJET 1515 AIO.BLANCA"/>
    <s v="HP"/>
    <s v="1515 AIO"/>
    <m/>
    <s v="Impresora"/>
    <m/>
    <x v="1"/>
    <s v="Palacio Municipal"/>
    <s v="Control de Bienes"/>
    <m/>
    <s v="Josefa Guerrero"/>
    <s v="1er"/>
    <s v="Descargada"/>
    <s v="Desacargada"/>
    <s v="ADN"/>
    <s v="estan descargadas a control de bienes"/>
  </r>
  <r>
    <n v="220"/>
    <s v="ADN142605867"/>
    <s v="IMPRESORA MULTIUSO, SHARP, UP-P115, CREMA"/>
    <s v="SHARP"/>
    <s v="P11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21"/>
    <s v="ADN142606366"/>
    <s v=" IMPRESORA FAX MULTIFUNCION, LEXMARK, MOD. X4270, CREMA"/>
    <s v="LEXMARK"/>
    <s v="X427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22"/>
    <s v="ADN142606945"/>
    <s v="IMPRESORA MULTIFUNCION, HP, DESKJET F4180, NEGRO"/>
    <s v="HP"/>
    <s v="F418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23"/>
    <s v="ADN142608322"/>
    <s v="IMPRESORA MULTIFUNCIONAL HP, DESTJET 1515 AIO.BLANCA"/>
    <s v="HP"/>
    <s v="1515 AIO"/>
    <m/>
    <s v="Impresora"/>
    <m/>
    <x v="1"/>
    <s v="Palacio Municipal"/>
    <s v="Control de Bienes"/>
    <m/>
    <s v="Josefa Guerrero"/>
    <s v="1er"/>
    <s v="Descargada"/>
    <s v="Desacargada"/>
    <s v="ADN"/>
    <s v="estan descargadas a control de bienes"/>
  </r>
  <r>
    <n v="224"/>
    <s v="ADN142608323"/>
    <s v="IMPRESORA MULTIFUNCION, HP, MOD. CM2320U, BLANCO"/>
    <s v="HP"/>
    <s v="CM232NF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25"/>
    <s v="ADN1430215192"/>
    <s v="IMPRESORA PUNTO DE VENTAS  ZEBRA MOD.ZD410,GRIS"/>
    <s v="ZEBRA"/>
    <s v="ZD410"/>
    <m/>
    <s v="Impresora"/>
    <m/>
    <x v="0"/>
    <s v="Palacio Municipal"/>
    <s v="Registro civil"/>
    <m/>
    <s v="LIDIA VIRGINIA AYBAR ALBA"/>
    <m/>
    <s v="Perdida"/>
    <m/>
    <s v="ADN"/>
    <s v="no encontrada"/>
  </r>
  <r>
    <n v="226"/>
    <s v="ADN1412550"/>
    <s v="IMPRESORA DE PUNTOS VERIFONE,900,COLOR NEGRO"/>
    <s v="VERIFONE"/>
    <n v="90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27"/>
    <s v="ADN144343"/>
    <s v="IMPRESORA LASER, HP, MOD. 3920, COLOR CREMA     "/>
    <s v="HP"/>
    <s v="920C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28"/>
    <s v="ADN14608"/>
    <s v="IMPRESORA LASER, MARCA HP, MODELO 1015, COLOR GRIS"/>
    <s v="HP"/>
    <n v="101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29"/>
    <s v="ADN149354"/>
    <s v="IMPRESORA , MARCA CANON, IP2700, COLOR NEGRO"/>
    <s v="CANON"/>
    <s v="IP270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30"/>
    <s v="ADN149355"/>
    <s v="IMPRESORA , LEXMARK MOD. E 340"/>
    <s v="LEXMARK"/>
    <s v="E-34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31"/>
    <s v="ADN149365"/>
    <s v="IMPRESORA HP DEKJET, MOD.D1600, COLOR NEGRO"/>
    <s v="HP"/>
    <s v="D160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32"/>
    <s v="ADN149400"/>
    <s v="IMPRESORA LASER, MARCA HP, 4500, COLOR NEGRO"/>
    <s v="HP"/>
    <n v="450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33"/>
    <s v="ADN149413"/>
    <s v="IMPRESORA LASER, MARCA HP, MOD. P2035, GRIS"/>
    <s v="HP"/>
    <s v="P203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34"/>
    <s v="ADN149465"/>
    <s v="IMPRESORA LASER, A COLOR, EPSON, STUDIO T22, NEGRO"/>
    <s v="EPSON"/>
    <s v="STUDIO T22"/>
    <m/>
    <s v="Impresora"/>
    <m/>
    <x v="0"/>
    <s v="Palacio Municipal"/>
    <s v="Dirección de Contraloría Municipal"/>
    <m/>
    <s v="PLINIO DE JESUS HIDALGO BONILLA"/>
    <m/>
    <s v="Perdida"/>
    <m/>
    <s v="ADN"/>
    <s v="no encontrada"/>
  </r>
  <r>
    <n v="235"/>
    <s v="ADN1412089"/>
    <s v="IMPRESORA ESTAR, MOD-SP700,NEGRO"/>
    <s v="STAR"/>
    <s v="SP700"/>
    <m/>
    <s v="Impresora"/>
    <m/>
    <x v="0"/>
    <s v="Externo"/>
    <s v="Estacion de Transferencia "/>
    <m/>
    <s v="Elvis Feliz"/>
    <m/>
    <s v="Perdida"/>
    <m/>
    <s v="ADN"/>
    <s v="no encontrada"/>
  </r>
  <r>
    <n v="236"/>
    <s v="ADN149615"/>
    <s v="IMPRESORA MULTINFUNCION, HP, MOD. 4015N, GRIS"/>
    <s v="HP"/>
    <s v="P4015N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37"/>
    <s v="ADN1496514325"/>
    <s v="IMPRESORA HP DESJET 5525, COLOR NEGRO"/>
    <s v="HP"/>
    <n v="552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38"/>
    <s v="ADN1496514363"/>
    <s v="IMPRESORA DESKJET, MOD. 2515, NEGRA"/>
    <s v="HP"/>
    <n v="2515"/>
    <s v="USB"/>
    <s v="Impresora"/>
    <s v="TINTA"/>
    <x v="0"/>
    <s v="Palacio Municipal"/>
    <s v="Secretaría General"/>
    <s v="Observatorio Ciudadano"/>
    <s v="MORAIMA REGLA DIAZ ARNAU DE MILAN"/>
    <s v="4to"/>
    <s v="en uso"/>
    <m/>
    <s v="ADN"/>
    <s v="ok"/>
  </r>
  <r>
    <n v="239"/>
    <s v="ADN1496514479"/>
    <s v="IMPRESORA EPSON FX890 COLOR GRIS"/>
    <s v="EPSON"/>
    <s v="FX-890"/>
    <s v="USB"/>
    <s v="Impresora"/>
    <s v="Matricial"/>
    <x v="0"/>
    <s v="Palacio Municipal"/>
    <s v="Registro civil"/>
    <m/>
    <s v="LIDIA VIRGINIA AYBAR ALBA"/>
    <s v="1er"/>
    <s v="en uso"/>
    <m/>
    <s v="ADN"/>
    <s v="ok"/>
  </r>
  <r>
    <n v="240"/>
    <s v="ADN1496516126"/>
    <s v="IMPRESORA MAR.BIXOLON MOD.SRP33011 COL.NEGRO"/>
    <s v="BIXOLON"/>
    <s v="SRP33011"/>
    <s v="USB"/>
    <s v="Impresora"/>
    <s v="Termica"/>
    <x v="0"/>
    <s v="Palacio Municipal"/>
    <s v="Dirección de Tesorería"/>
    <m/>
    <s v="Jose antonio Henrique Risk"/>
    <s v="1er"/>
    <s v="en uso"/>
    <m/>
    <s v="ADN"/>
    <s v="ok"/>
  </r>
  <r>
    <n v="241"/>
    <s v="ADN1496515001"/>
    <s v="IMPRESORA  ZEBRA, MOD. LP2824PLUS, CREMA"/>
    <s v="ZEBRA"/>
    <s v="LP2824PLUS"/>
    <s v="USB"/>
    <s v="Impresora"/>
    <s v="Termica"/>
    <x v="0"/>
    <s v="Palacio Municipal"/>
    <s v="Registro civil"/>
    <m/>
    <s v="LIDIA VIRGINIA AYBAR ALBA"/>
    <s v="1er"/>
    <s v="en uso"/>
    <m/>
    <s v="ADN"/>
    <s v="ok"/>
  </r>
  <r>
    <n v="242"/>
    <s v="ADN1496515326"/>
    <s v="IMPRESORA ZEBRA MOD. ZD410, GRIS"/>
    <s v="ZEBRA"/>
    <s v="ZD410"/>
    <s v="USB"/>
    <s v="Impresora"/>
    <s v="Termica"/>
    <x v="0"/>
    <s v="Palacio Municipal"/>
    <s v="Registro civil"/>
    <m/>
    <s v="Maritza rosario"/>
    <s v="1er"/>
    <s v="en uso"/>
    <m/>
    <s v="ADN"/>
    <s v="ok"/>
  </r>
  <r>
    <n v="243"/>
    <s v="ADN1496515328"/>
    <s v="IMPRESORA ZEBRA MOD. ZD410, GRIS"/>
    <s v="ZEBRA"/>
    <s v="ZD410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44"/>
    <s v="ADN1496516129"/>
    <s v="IMPRESORA MAR.BIXOLON MOD.SRP33011 COL.NEGRO"/>
    <s v="BIXOLON"/>
    <s v="SRP33011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245"/>
    <s v="ADN1496516127"/>
    <s v="IMPRESORA MAR.BIXOLON MOD.SRP33011 COL.NEGRO"/>
    <s v="BIXOLON"/>
    <s v="SRP33011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246"/>
    <s v="ADN1496516150"/>
    <s v="IMPRESORA HP LASER JET MOD.M102W COL. BLANCO"/>
    <s v="HP"/>
    <s v="M102W"/>
    <m/>
    <s v="Impresora"/>
    <m/>
    <x v="0"/>
    <s v="Externo"/>
    <s v="Dirección de Servicios Públicos"/>
    <m/>
    <s v="ROSENDO ARSENIO BORGES RODRIGUEZ"/>
    <m/>
    <s v="Perdida"/>
    <m/>
    <s v="ADN"/>
    <s v="no encontrada"/>
  </r>
  <r>
    <n v="247"/>
    <s v="ADN1496516152"/>
    <s v="IMPRESORA HP LASER JET MOD.M102W COL. BLANCO"/>
    <s v="HP"/>
    <s v="M102W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248"/>
    <s v="ADN1496516153"/>
    <s v="IMPRESORA HP LASER JET MOD.M102W COL. BLANCO"/>
    <s v="HP"/>
    <s v="M102W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249"/>
    <s v="ADN1496516154"/>
    <s v="IMPRESORA HP LASER JET MOD.M102W COL. BLANCO"/>
    <s v="HP"/>
    <s v="M102W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50"/>
    <s v="ADN1496516202"/>
    <s v="IMPRESORA HP MOD.M277DW COL.BLANCO"/>
    <s v="HP"/>
    <s v="M277DW"/>
    <m/>
    <s v="Impresora"/>
    <m/>
    <x v="0"/>
    <s v="Palacio Municipal"/>
    <s v="Aseo urbano y equipos"/>
    <m/>
    <s v="Gaspar Polanco"/>
    <s v="1er"/>
    <s v="Perdida"/>
    <m/>
    <s v="ADN"/>
    <s v="no encontrada"/>
  </r>
  <r>
    <n v="251"/>
    <s v="ADN1496516203"/>
    <s v="IMPRESORA HP MOD.M277DW COL.BLANCO"/>
    <s v="HP"/>
    <s v="M277DW"/>
    <s v="RED"/>
    <s v="Impresora"/>
    <s v="Laser"/>
    <x v="0"/>
    <s v="Palacio Municipal"/>
    <s v="Aseo urbano y equipos"/>
    <m/>
    <s v="Gaspar Polanco"/>
    <s v="1er"/>
    <s v="en uso"/>
    <m/>
    <s v="ADN"/>
    <s v="ok"/>
  </r>
  <r>
    <n v="252"/>
    <s v="ADN1496517972"/>
    <s v="IMPRESORA EPSON L5190 COLOR NEGRO "/>
    <s v="EPSON"/>
    <s v="L5190"/>
    <m/>
    <s v="Impresora"/>
    <m/>
    <x v="0"/>
    <s v="Palacio Municipal"/>
    <s v="Aseo urbano y equipos"/>
    <m/>
    <s v="Gaspar Polanco"/>
    <s v="1er"/>
    <s v="Perdida"/>
    <m/>
    <s v="ADN"/>
    <s v="no encontrada"/>
  </r>
  <r>
    <n v="253"/>
    <s v="ADN1496517973"/>
    <s v="IMPRESORA EPSON L5190 COLOR NEGRO "/>
    <s v="EPSON"/>
    <s v="L5190"/>
    <m/>
    <s v="Impresora"/>
    <m/>
    <x v="0"/>
    <s v="Palacio Municipal"/>
    <s v="Aseo urbano y equipos"/>
    <m/>
    <s v="ANA VIRGINIA GONZALEZ SUAREZ"/>
    <s v="1er"/>
    <s v="Perdida"/>
    <m/>
    <s v="ADN"/>
    <s v="no encontrada"/>
  </r>
  <r>
    <n v="254"/>
    <s v="ADN1496514628"/>
    <s v="IMPRESORA MONARCH, MOD.MO9416TT2X4, NEGRA"/>
    <s v="MONARCH"/>
    <s v="MO9416TTT2X"/>
    <m/>
    <s v="Impresora"/>
    <m/>
    <x v="0"/>
    <s v="Palacio Municipal"/>
    <s v="Dirección  Financiera "/>
    <s v="Contabilidad"/>
    <s v="JOHANNA CESARINA PEREZ SEGURA"/>
    <m/>
    <s v="Perdida"/>
    <m/>
    <s v="ADN"/>
    <s v="no encontrada"/>
  </r>
  <r>
    <n v="255"/>
    <s v="ADN032602878"/>
    <s v="IMPRESORA MULTIFUNCION ETIQUETADORA, MONARCH, NEGRA, MODELO M09416TT04"/>
    <s v="MONARCH"/>
    <s v="M09416TT04"/>
    <m/>
    <s v="Impresora"/>
    <m/>
    <x v="0"/>
    <s v="Palacio Municipal"/>
    <s v="Dirección  Financiera "/>
    <s v="Contabilidad"/>
    <s v="JOHANNA CESARINA PEREZ SEGURA"/>
    <m/>
    <s v="Perdida"/>
    <m/>
    <s v="ADN"/>
    <s v="no encontrada"/>
  </r>
  <r>
    <n v="256"/>
    <s v="ADN1412093"/>
    <s v="IMPRESORA STAR COLOR CREMA"/>
    <s v="STAR"/>
    <s v="NO DEFINIDO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57"/>
    <s v="ADN1496518129"/>
    <s v="IMPRESORA TERMICA BEMATECH GRIS "/>
    <s v="BEMATECH"/>
    <s v="BEMATECH"/>
    <m/>
    <s v="Impresora"/>
    <m/>
    <x v="0"/>
    <s v="Palacio Municipal"/>
    <s v="Dirección de Tesorería"/>
    <s v="Dirección de Tesorería"/>
    <s v="ROSA PASTORA MENDEZ MENDEZ"/>
    <m/>
    <s v="Perdida"/>
    <m/>
    <s v="ADN"/>
    <s v="no encontrada"/>
  </r>
  <r>
    <n v="258"/>
    <s v="ADN149688"/>
    <s v="IMPRESORA LASER, HP, MOD. CP-2025N, GRIS"/>
    <s v="HP"/>
    <s v="2025N"/>
    <m/>
    <s v="Impresora"/>
    <m/>
    <x v="0"/>
    <s v="Palacio Municipal"/>
    <s v="Aseo urbano y equipos"/>
    <m/>
    <s v="Gaspar Polanco"/>
    <s v="1er"/>
    <s v="Perdida"/>
    <m/>
    <s v="ADN"/>
    <s v="no encontrada"/>
  </r>
  <r>
    <n v="259"/>
    <s v="ADN149690"/>
    <s v="IMPRESORA LASER, HP, MOD. P2015N,  COLOR GRIS"/>
    <s v="HP"/>
    <s v="P2015"/>
    <s v="USB"/>
    <s v="Impresora"/>
    <s v="Laser"/>
    <x v="0"/>
    <s v="Palacio Municipal"/>
    <s v="Aseo urbano y equipos"/>
    <m/>
    <s v="Jessica villamar"/>
    <s v="1er"/>
    <s v="en uso"/>
    <m/>
    <s v="ADN"/>
    <s v="ok"/>
  </r>
  <r>
    <n v="260"/>
    <s v="ADN149964"/>
    <s v="IMPRESORA LASER, MARCA EPSON, MOD. T22, NEGRO"/>
    <s v="EPSON"/>
    <s v="STUDIO T22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61"/>
    <s v="ADN2396514305"/>
    <s v="IMPRESORA HP LASER JET,MOD-P1606DN,COLOR NEGRO"/>
    <s v="HP"/>
    <s v="P1606DN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262"/>
    <s v="ADN2396514306"/>
    <s v="IMPRESORA HP LASER JET,MOD-P1606DN,COLOR NEGRO"/>
    <s v="HP"/>
    <s v="P1606DN"/>
    <s v="USB"/>
    <s v="Impresora"/>
    <s v="Laser"/>
    <x v="0"/>
    <s v="Palacio Municipal"/>
    <s v="Dirección de Gestión de Calidad"/>
    <m/>
    <s v="JOSE MANUEL MATEO CONTRERAS"/>
    <s v="1er"/>
    <s v="en uso"/>
    <m/>
    <s v="ADN"/>
    <s v="ok"/>
  </r>
  <r>
    <n v="263"/>
    <s v="ADN2396514360"/>
    <s v="IMPRESORA LASER PRO, HP, MOD. P1606DN, NEGRO"/>
    <s v="HP"/>
    <s v="P1606DN"/>
    <s v="USB"/>
    <s v="Impresora"/>
    <s v="Laser"/>
    <x v="0"/>
    <s v="Palacio Municipal"/>
    <s v="Dirección de Mantenimiento y Obras Comunitarias"/>
    <m/>
    <s v="Johan Alexander Santiago Suazo"/>
    <s v="1er"/>
    <s v="en uso"/>
    <m/>
    <s v="ADN"/>
    <s v="ok"/>
  </r>
  <r>
    <n v="264"/>
    <s v="ADN1411616226"/>
    <s v="IMPRESORA LASERJET  MOD.M521DN COL. BLANCO"/>
    <s v="HP"/>
    <s v=" LASERJETM521DN"/>
    <s v="RED"/>
    <s v="Impresora"/>
    <s v="Laser"/>
    <x v="0"/>
    <s v="Palacio Municipal"/>
    <s v="Concejo Municipal"/>
    <m/>
    <s v="VICTOR EMILIO OGANDO"/>
    <s v="3er"/>
    <s v="en uso"/>
    <m/>
    <s v="ADN"/>
    <s v="ok"/>
  </r>
  <r>
    <n v="265"/>
    <s v="ADN141168948"/>
    <s v="IMPRESORA HP LASERJET , MOD. P1505, CREMA"/>
    <s v="HP"/>
    <s v="LASERJET P1505"/>
    <m/>
    <s v="Impresora"/>
    <m/>
    <x v="0"/>
    <s v="Palacio Municipal"/>
    <s v="Tecnología de la Información"/>
    <m/>
    <m/>
    <m/>
    <s v="Perdida"/>
    <m/>
    <s v="ADN"/>
    <s v="no encontrada"/>
  </r>
  <r>
    <n v="266"/>
    <s v="ADN149458"/>
    <s v="IMPRESORA LASER, HP, P2035, COLOR CREMA"/>
    <s v="HP"/>
    <s v="P2035"/>
    <s v="USB"/>
    <s v="Impresora"/>
    <s v="Laser"/>
    <x v="0"/>
    <s v="Palacio Municipal"/>
    <s v="Concejo Municipal"/>
    <s v="Bloque PRM"/>
    <s v="Judith Gomez"/>
    <s v="3er"/>
    <s v="en uso"/>
    <m/>
    <s v="ADN"/>
    <s v="ok"/>
  </r>
  <r>
    <n v="267"/>
    <s v="ADN14116482"/>
    <s v="IMPRESORA LASER, HP, MODELO 1020, GRIS Y CREMA"/>
    <s v="HP"/>
    <n v="1020"/>
    <m/>
    <s v="Impresora"/>
    <m/>
    <x v="0"/>
    <s v="Palacio Municipal"/>
    <s v="Dirección de Gestión Humana "/>
    <s v="Dirección de Gestión Humana "/>
    <s v="JUANA EVANGELISTA HIDALGO REYES DE FELIZ"/>
    <m/>
    <s v="Perdida"/>
    <m/>
    <s v="ADN"/>
    <s v="no encontrada"/>
  </r>
  <r>
    <n v="268"/>
    <s v="ADN1426017969"/>
    <s v="IMPRESORA  MULTIFUNCIONAL HP MOD. PRO7740 BLANCA"/>
    <s v="HP"/>
    <s v="PRO7740"/>
    <s v="USB"/>
    <s v="Impresora"/>
    <s v="Laser"/>
    <x v="0"/>
    <s v="Palacio Municipal"/>
    <s v="Comunicaciones"/>
    <m/>
    <s v="Elizabeth Mateo "/>
    <s v="4to"/>
    <s v="en uso"/>
    <m/>
    <s v="ADN"/>
    <s v="ok"/>
  </r>
  <r>
    <n v="269"/>
    <s v="ADN1411616227"/>
    <s v="IMPRESORA LASERJET  MOD.M521DN COL. BLANCO"/>
    <s v="HP"/>
    <s v="LASERJET M521DN"/>
    <s v="RED"/>
    <s v="Impresora"/>
    <s v="Laser"/>
    <x v="0"/>
    <s v="Palacio Municipal"/>
    <s v="Concejo Municipal"/>
    <m/>
    <s v="VICTOR EMILIO OGANDO"/>
    <s v="3er"/>
    <s v="en uso"/>
    <m/>
    <s v="ADN"/>
    <s v="ok"/>
  </r>
  <r>
    <n v="270"/>
    <s v="ADN141164053"/>
    <s v="IMPRESORA LASER, HP, MODELO 1020, COLOR CREMA"/>
    <s v="HP"/>
    <n v="1020"/>
    <s v="USB"/>
    <s v="Impresora"/>
    <s v="Laser"/>
    <x v="0"/>
    <s v="Palacio Municipal"/>
    <s v="Concejo Municipal"/>
    <s v="Bloque PRD"/>
    <s v="Maria acevedo"/>
    <s v="3er"/>
    <s v="en uso"/>
    <m/>
    <s v="ADN"/>
    <s v="ok"/>
  </r>
  <r>
    <n v="271"/>
    <s v="ADN1426016992"/>
    <s v="IMPRESORA HP LASERT PRO MOD.M281FDW COL.BLANCO"/>
    <s v="HP"/>
    <s v="M281FDW"/>
    <m/>
    <s v="Impresora"/>
    <s v="Laser"/>
    <x v="0"/>
    <s v="Palacio Municipal"/>
    <s v="Tecnología de la Información"/>
    <m/>
    <s v="Francisco Faña "/>
    <m/>
    <s v="Perdida"/>
    <m/>
    <s v="ADN"/>
    <s v="no encontrada"/>
  </r>
  <r>
    <n v="272"/>
    <s v="ADN141162228"/>
    <s v="IMPRESORA LASER, HP, MODELO 1020, COLOR CREMA"/>
    <s v="HP"/>
    <n v="1020"/>
    <s v="USB"/>
    <s v="Impresora"/>
    <s v="Laser"/>
    <x v="0"/>
    <s v="Palacio Municipal"/>
    <s v="Dirección de Contraloría Municipal"/>
    <m/>
    <s v="Betsaida cespedez"/>
    <s v="3er"/>
    <s v="en uso"/>
    <m/>
    <s v="ADN"/>
    <s v="ok"/>
  </r>
  <r>
    <n v="273"/>
    <s v="ADN141167717"/>
    <s v="IMPRESORA LASER, HP, MOD. 1020 , GRIS Y BLANCO"/>
    <s v="HP"/>
    <n v="1020"/>
    <s v="USB"/>
    <s v="Impresora"/>
    <s v="Laser"/>
    <x v="0"/>
    <s v="Palacio Municipal"/>
    <s v="control de bienes"/>
    <m/>
    <s v="Josefa Guerrero"/>
    <s v="1er"/>
    <s v="en uso"/>
    <m/>
    <s v="ADN"/>
    <s v="ok"/>
  </r>
  <r>
    <n v="274"/>
    <s v="ADN1161798"/>
    <s v="IMPRESORA LASER, HP, MODELO 25911A, COLOR GRIS"/>
    <s v="HP"/>
    <s v="25911A"/>
    <s v="USB"/>
    <s v="Impresora"/>
    <s v="Laser"/>
    <x v="0"/>
    <s v="Palacio Municipal"/>
    <s v="Concejo Municipal"/>
    <s v="Vice-presidencia"/>
    <s v="Jurenni Arias"/>
    <s v="3er"/>
    <s v="en uso"/>
    <m/>
    <s v="ADN"/>
    <s v="ok"/>
  </r>
  <r>
    <n v="275"/>
    <s v="ADN0310449"/>
    <s v="IMPRESORA, HP LASER JET, P-4015N, COLOR CREMA"/>
    <s v="HP"/>
    <s v="P4015N"/>
    <s v="USB"/>
    <s v="Impresora"/>
    <s v="Laser"/>
    <x v="0"/>
    <s v="Palacio Municipal"/>
    <s v="administrativa"/>
    <s v="Archivo y Correspondencia"/>
    <s v="Lenny Mariel Torres Lora"/>
    <s v="1er"/>
    <s v="en uso"/>
    <m/>
    <s v="ADN"/>
    <s v="ok"/>
  </r>
  <r>
    <n v="276"/>
    <s v="ADN1496518130"/>
    <s v="IMPRESORA TERMICA BEMATECH GRIS "/>
    <s v="BEMATECH"/>
    <s v="BEMATECH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277"/>
    <s v="ADN039242"/>
    <s v="IMPRESORA MULTIFUNCION, HP, MOD. M1536DNF, COLOR GRIS"/>
    <s v="HP"/>
    <s v="M1536DNF"/>
    <m/>
    <s v="Impresora"/>
    <m/>
    <x v="0"/>
    <s v="Palacio Municipal"/>
    <s v="Tecnología de la Información"/>
    <m/>
    <s v="Francisco Faña "/>
    <m/>
    <s v="Perdida"/>
    <m/>
    <s v="ADN"/>
    <s v="no encontrada"/>
  </r>
  <r>
    <n v="278"/>
    <s v="ADN1411025"/>
    <s v="IMPRESORA LASER JET,MARCA HP,COLOR CREMA"/>
    <s v="HP"/>
    <n v="1020"/>
    <s v="USB"/>
    <s v="Impresora"/>
    <s v="Laser"/>
    <x v="0"/>
    <s v="Palacio Municipal"/>
    <s v="Dirección de Tránsito y Movilidad Urbana "/>
    <m/>
    <s v="Madelaisa Berroa"/>
    <s v="4to"/>
    <s v="en uso"/>
    <m/>
    <s v="ADN"/>
    <s v="ok"/>
  </r>
  <r>
    <n v="279"/>
    <s v="ADN141161186"/>
    <s v="IMPRESORA LASER, MARCA HP, MODELO 1160, COLOR BLANCO"/>
    <s v="HP"/>
    <n v="1160"/>
    <m/>
    <s v="Impresora"/>
    <m/>
    <x v="0"/>
    <s v="Palacio Municipal"/>
    <s v="Tecnología de la Información"/>
    <m/>
    <s v="AMIN ANIBAL ABEL SANTOS"/>
    <m/>
    <s v="Perdida"/>
    <m/>
    <s v="ADN"/>
    <s v="no encontrada"/>
  </r>
  <r>
    <n v="280"/>
    <s v="ADN1411616214"/>
    <s v="IMPRESORA HP MOD.M277DW COL.BLANCO"/>
    <s v="HP"/>
    <s v="M277DW"/>
    <m/>
    <s v="Impresora"/>
    <m/>
    <x v="0"/>
    <s v="Palacio Municipal"/>
    <s v="Dirección de Servicio Social"/>
    <m/>
    <s v="DIGNA REYNOSO"/>
    <m/>
    <s v="Perdida"/>
    <m/>
    <s v="ADN"/>
    <s v="no encontrada"/>
  </r>
  <r>
    <n v="281"/>
    <s v="ADN1411616228"/>
    <s v="IMPRESORA HP LASERJET MOD.M277DW COL.BLANCO"/>
    <s v="HP"/>
    <s v="LASERJET MOD.M277DW"/>
    <s v="RED"/>
    <s v="Impresora"/>
    <s v="Laser"/>
    <x v="0"/>
    <s v="Palacio Municipal"/>
    <s v="Dirección de Mantenimiento y Obras Comunitarias"/>
    <m/>
    <s v="Johan Alexander Santiago Suazo"/>
    <s v="1er"/>
    <s v="en uso"/>
    <m/>
    <s v="ADN"/>
    <s v="ok"/>
  </r>
  <r>
    <n v="282"/>
    <s v="ADN1411616229"/>
    <s v="IMPRESORA HP LASER PRO MOD.M127NF COL.NEGRO"/>
    <s v="HP"/>
    <s v="M127NF"/>
    <m/>
    <s v="Impresora"/>
    <m/>
    <x v="0"/>
    <s v="Palacio Municipal"/>
    <s v="Dirección de Mantenimiento y Obras Comunitarias"/>
    <m/>
    <s v="JEANNETTE TERESA D ANTONIO DEL ORBE"/>
    <m/>
    <s v="Perdida"/>
    <m/>
    <s v="ADN"/>
    <s v="no encontrada"/>
  </r>
  <r>
    <n v="283"/>
    <s v="ADN1411617988"/>
    <s v="IMPRESORA LASER JET PRO M227 BLANCO"/>
    <s v="HP"/>
    <s v="M227FDW"/>
    <m/>
    <s v="Impresora"/>
    <m/>
    <x v="0"/>
    <s v="Palacio Municipal"/>
    <s v="Dirección de Servicio Social"/>
    <m/>
    <s v="DIGNA REYNOSO"/>
    <m/>
    <s v="Perdida"/>
    <m/>
    <s v="ADN"/>
    <s v="no encontrada"/>
  </r>
  <r>
    <n v="284"/>
    <s v="ADN1411617997"/>
    <s v="IMPRESORA LASERJET PRO M203"/>
    <s v="HP"/>
    <s v=" LASERJET PRO M203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285"/>
    <s v="ADN1411617998"/>
    <s v="IMPRESORA LASERJET PRO M203"/>
    <s v="HP"/>
    <s v="LASERJET PRO M203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286"/>
    <s v="ADN1411618065"/>
    <s v="IMPRESORA  HP LASERJET M2277 BLANCA"/>
    <s v="HP"/>
    <s v="LASERJET M2277"/>
    <m/>
    <s v="Impresora"/>
    <m/>
    <x v="0"/>
    <s v="Palacio Municipal"/>
    <s v="Dirección  de Infraestructura Urbana "/>
    <m/>
    <s v="SIXTO MANUEL BREA RICOURT"/>
    <m/>
    <s v="Perdida"/>
    <m/>
    <s v="ADN"/>
    <s v="no encontrada"/>
  </r>
  <r>
    <n v="287"/>
    <s v="ADN1411618067"/>
    <s v="IMPRESORA HP LASER JET 180NW BLANCA "/>
    <s v="HP"/>
    <s v="180NW"/>
    <m/>
    <s v="Impresora"/>
    <m/>
    <x v="0"/>
    <s v="Palacio Municipal"/>
    <s v="Aseo urbano y equipos"/>
    <m/>
    <s v="Gaspar Polanco"/>
    <s v="1er"/>
    <s v="Perdida"/>
    <m/>
    <s v="ADN"/>
    <s v="no encontrada"/>
  </r>
  <r>
    <n v="288"/>
    <s v="ADN1411618071"/>
    <s v="IMPRESORA LASER JET MFPM227FDW BLANCA"/>
    <s v="HP"/>
    <s v="M227FDW"/>
    <m/>
    <s v="Impresora"/>
    <m/>
    <x v="0"/>
    <s v="Palacio Municipal"/>
    <s v="Dirección  de Recaudación"/>
    <m/>
    <s v="YOLANDA BERTILIA DE LA ROSA FERNANDEZ"/>
    <m/>
    <s v="Perdida"/>
    <m/>
    <s v="ADN"/>
    <s v="no encontrada"/>
  </r>
  <r>
    <n v="289"/>
    <s v="ADN1411618073"/>
    <s v="IMPRESORA LASER JET MFP227FDW BLANCA"/>
    <s v="HP"/>
    <s v="M227FDW"/>
    <m/>
    <s v="Impresora"/>
    <m/>
    <x v="0"/>
    <s v="Palacio Municipal"/>
    <s v="Dirección  de Recaudación"/>
    <m/>
    <s v="YOLANDA BERTILIA DE LA ROSA FERNANDEZ"/>
    <m/>
    <s v="Perdida"/>
    <m/>
    <s v="ADN"/>
    <s v="no encontrada"/>
  </r>
  <r>
    <n v="290"/>
    <s v="ADN1411618075"/>
    <s v="IMPRESORA HP LASARJET MFP. M227FDW BLANCA "/>
    <s v="HP"/>
    <s v="M227FDW"/>
    <s v="RED"/>
    <s v="Impresora"/>
    <s v="Laser"/>
    <x v="0"/>
    <s v="Externo"/>
    <s v="Dirección de Gestión Ambiental"/>
    <m/>
    <s v="Rudy Diaz"/>
    <m/>
    <s v="en uso"/>
    <m/>
    <s v="ADN"/>
    <s v="ok"/>
  </r>
  <r>
    <n v="291"/>
    <s v="ADN1411618121"/>
    <s v="IMPRESORA COLOR LASER JET BLANCA M180NW "/>
    <s v="HP"/>
    <s v="180NW"/>
    <s v="RED"/>
    <s v="Impresora"/>
    <s v="Laser"/>
    <x v="0"/>
    <s v="Palacio Municipal"/>
    <s v="Vice-Alcaldía"/>
    <m/>
    <s v="SERGIO STALIN ALCANTARA JIMENEZ"/>
    <s v="4to"/>
    <s v="en uso"/>
    <m/>
    <s v="ADN"/>
    <s v="ok"/>
  </r>
  <r>
    <n v="292"/>
    <s v="ADN141162114"/>
    <s v="IMPRESORA LASER, MARCA HP, MODELO 1020"/>
    <s v="HP"/>
    <n v="1020"/>
    <m/>
    <s v="Impresora"/>
    <s v="Laser"/>
    <x v="0"/>
    <s v="Palacio Municipal"/>
    <s v="Tecnología de la Información"/>
    <m/>
    <s v="Francisco Faña "/>
    <m/>
    <s v="Perdida"/>
    <m/>
    <s v="ADN"/>
    <s v="no encontrada"/>
  </r>
  <r>
    <n v="293"/>
    <s v="ADN141162587"/>
    <s v="IMPRESORA LASER, HP COLOR CREMA, MODELO 1020"/>
    <s v="HP"/>
    <n v="1020"/>
    <s v="USB"/>
    <s v="Impresora"/>
    <s v="Laser"/>
    <x v="0"/>
    <s v="Palacio Municipal"/>
    <s v="Vice-Alcaldía"/>
    <m/>
    <s v="SERGIO STALIN ALCANTARA JIMENEZ"/>
    <s v="4to"/>
    <s v="en uso"/>
    <m/>
    <s v="ADN"/>
    <s v="ok"/>
  </r>
  <r>
    <n v="294"/>
    <s v="ADN141162701"/>
    <s v="IMPRESORA LASER, LEXMARK, MODELO E232, NEGRO"/>
    <s v="LEXMARK"/>
    <s v="E232"/>
    <m/>
    <s v="Impresora"/>
    <m/>
    <x v="0"/>
    <s v="Palacio Municipal"/>
    <s v="Dirección de Mantenimiento y Obras Comunitarias"/>
    <m/>
    <s v="Johan Alexander Santiago Suazo"/>
    <m/>
    <s v="Perdida"/>
    <m/>
    <s v="ADN"/>
    <s v="no encontrada"/>
  </r>
  <r>
    <n v="295"/>
    <s v="ADN141163010"/>
    <s v="IMPRESORA LASER, HP, MODELO 1160, CREMA"/>
    <s v="HP"/>
    <n v="1160"/>
    <m/>
    <s v="Impresora"/>
    <m/>
    <x v="0"/>
    <s v="Palacio Municipal"/>
    <s v="Tecnología de la Información"/>
    <m/>
    <m/>
    <m/>
    <s v="Perdida"/>
    <m/>
    <s v="ADN"/>
    <s v="no encontrada"/>
  </r>
  <r>
    <n v="296"/>
    <s v="ADN141165117"/>
    <s v="IMPRESORA LASER, HP, MODELO 1020, GRIS"/>
    <s v="HP"/>
    <n v="1020"/>
    <s v="USB"/>
    <s v="Impresora"/>
    <s v="Laser"/>
    <x v="0"/>
    <s v="Palacio Municipal"/>
    <s v="Dirección de Auditoría"/>
    <m/>
    <s v="Noemy Cesar"/>
    <s v="5to"/>
    <s v="en uso"/>
    <m/>
    <s v="ADN"/>
    <s v="ok"/>
  </r>
  <r>
    <n v="297"/>
    <s v="ADN141166371"/>
    <s v="IMPRESORA HP LASER JET, MOD.P4015N, CREMA"/>
    <s v="HP"/>
    <s v="P4015N"/>
    <s v="USB"/>
    <s v="Impresora"/>
    <s v="Laser"/>
    <x v="0"/>
    <s v="Palacio Municipal"/>
    <s v="Tecnología de la Información"/>
    <s v="soporte tecnico"/>
    <s v="Francisco Faña "/>
    <s v="5to"/>
    <s v="sin uso"/>
    <s v="Dañada"/>
    <s v="ADN"/>
    <s v="esta en la habitacion del 5to piso"/>
  </r>
  <r>
    <n v="298"/>
    <s v="ADN141167541"/>
    <s v="IMPRESORA LASER, MARCA HP, MOD. 1020, GRIS"/>
    <s v="HP"/>
    <n v="1020"/>
    <m/>
    <s v="Impresora"/>
    <m/>
    <x v="0"/>
    <s v="Palacio Municipal"/>
    <s v="Archivo y Correspondencia"/>
    <s v="Archivo y Correspondencia"/>
    <s v="BETZAIDA MONTILLA RODRIGUEZ"/>
    <m/>
    <s v="Perdida"/>
    <m/>
    <s v="ADN"/>
    <s v="no encontrada"/>
  </r>
  <r>
    <n v="299"/>
    <s v="ADN141167878"/>
    <s v="IMPRESORA LASER. MARCA HP, MOD. 1020, COLOR GRIS"/>
    <s v="HP"/>
    <n v="1020"/>
    <s v="USB"/>
    <s v="Impresora"/>
    <s v="Laser"/>
    <x v="0"/>
    <s v="Palacio Municipal"/>
    <s v="Dirección Inmobiliaria"/>
    <m/>
    <s v="Ramon Aquino"/>
    <s v="1er"/>
    <s v="en uso"/>
    <m/>
    <s v="ADN"/>
    <s v="ok"/>
  </r>
  <r>
    <n v="300"/>
    <s v="ADN141167882"/>
    <s v="IMPRESORA LASER, MARCA HP, MOD. 1020, COLOR CREMA"/>
    <s v="HP"/>
    <n v="1020"/>
    <m/>
    <s v="Impresora"/>
    <m/>
    <x v="0"/>
    <s v="Palacio Municipal"/>
    <s v="Tecnología de la Información"/>
    <m/>
    <m/>
    <m/>
    <s v="Perdida"/>
    <m/>
    <s v="ADN"/>
    <s v="no encontrada"/>
  </r>
  <r>
    <n v="301"/>
    <s v="ADN141167971"/>
    <s v="IMPRESORA LASER, MARCA HP,  MOD. P1005, GRIS"/>
    <s v="HP"/>
    <s v="P1005"/>
    <m/>
    <s v="Impresora"/>
    <m/>
    <x v="0"/>
    <s v="Palacio Municipal"/>
    <s v="Tecnología de la Información"/>
    <m/>
    <m/>
    <m/>
    <s v="Perdida"/>
    <m/>
    <s v="ADN"/>
    <s v="no encontrada"/>
  </r>
  <r>
    <n v="302"/>
    <s v="ADN141167998"/>
    <s v="IMPRESORA LASER, MARCA HP, MOD. 2015, BLANCO"/>
    <s v="HP"/>
    <s v="P2015"/>
    <m/>
    <s v="Impresora"/>
    <m/>
    <x v="0"/>
    <s v="Palacio Municipal"/>
    <s v="Dirección  de Planeamiento Urbano"/>
    <m/>
    <s v="AMIN ANIBAL ABEL SANTOS"/>
    <m/>
    <s v="Perdida"/>
    <m/>
    <s v="ADN"/>
    <s v="no encontrada"/>
  </r>
  <r>
    <n v="303"/>
    <s v="ADN141168036"/>
    <s v="IMPRESORA LASER, MARCA HP, P2015, COLOR BLANCO"/>
    <s v="HP"/>
    <s v="P2015"/>
    <m/>
    <s v="Impresora"/>
    <m/>
    <x v="0"/>
    <s v="Palacio Municipal"/>
    <s v="Dirección  de Planeamiento Urbano"/>
    <m/>
    <s v="AMIN ANIBAL ABEL SANTOS"/>
    <m/>
    <s v="Perdida"/>
    <m/>
    <s v="ADN"/>
    <s v="no encontrada"/>
  </r>
  <r>
    <n v="304"/>
    <s v="ADN141168139"/>
    <s v="IMPRESORA LASER, MARCA HP, MOD. P2015, CREMA Y NEGRO"/>
    <s v="HP"/>
    <s v="P2015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305"/>
    <s v="ADN141168321"/>
    <s v="IMPRESORA LASER, HP, MOD. 1020. COLOR GRIS"/>
    <s v="HP"/>
    <n v="1020"/>
    <m/>
    <s v="Impresora"/>
    <m/>
    <x v="0"/>
    <s v="Palacio Municipal"/>
    <s v="Dirección  Jurídica"/>
    <s v="Dirección  Jurídica"/>
    <s v="RICARDO AYANES  PEREZ NUÑEZ"/>
    <m/>
    <s v="Perdida"/>
    <m/>
    <s v="ADN"/>
    <s v="no encontrada"/>
  </r>
  <r>
    <n v="306"/>
    <s v="ADN141168662"/>
    <s v="IMPRESORA LASER, HP, MOD. 4250, BLANCO"/>
    <s v="HP"/>
    <s v="MOD. 4250"/>
    <s v="USB"/>
    <s v="Impresora"/>
    <s v="Laser"/>
    <x v="0"/>
    <s v="Palacio Municipal"/>
    <s v="Tecnología de la Información"/>
    <s v="soporte tecnico"/>
    <s v="Francisco Faña "/>
    <s v="5to"/>
    <s v="sin uso"/>
    <s v="Dañada"/>
    <s v="ADN"/>
    <s v="esta en la habitacion del 5to piso"/>
  </r>
  <r>
    <n v="307"/>
    <s v="ADN141169086"/>
    <s v="IMPRESORA LASER JET, MOD. 6980, HP, CREMA        "/>
    <s v="HP"/>
    <n v="6980"/>
    <s v="USB"/>
    <s v="Impresora"/>
    <s v="Laser"/>
    <x v="0"/>
    <s v="Palacio Municipal"/>
    <s v="Vice-Alcaldía"/>
    <m/>
    <s v="SERGIO STALIN ALCANTARA JIMENEZ"/>
    <s v="4to"/>
    <s v="en uso"/>
    <m/>
    <s v="ADN"/>
    <s v="ok"/>
  </r>
  <r>
    <n v="308"/>
    <s v="ADN141169186"/>
    <s v="IMPRESORA LASER, HP, CP1215, BLANCO"/>
    <s v="HP"/>
    <s v="CP1215"/>
    <s v="USB"/>
    <s v="Impresora"/>
    <s v="Laser"/>
    <x v="0"/>
    <s v="Palacio Municipal"/>
    <s v="Tecnología de la Información"/>
    <s v="soporte tecnico"/>
    <s v="Francisco Faña "/>
    <s v="5to"/>
    <s v="sin uso"/>
    <s v="Dañada"/>
    <s v="ADN"/>
    <s v="esta en el 3er piso"/>
  </r>
  <r>
    <n v="309"/>
    <s v="ADN141169188"/>
    <s v="IMPRESORA LASER, HP, CB413AR, COLOR BLANCO"/>
    <s v="HP"/>
    <s v="CB413AR"/>
    <s v="USB"/>
    <s v="Impresora"/>
    <s v="Laser"/>
    <x v="0"/>
    <s v="Palacio Municipal"/>
    <s v="Dirección Inmobiliaria"/>
    <m/>
    <s v="Welinton Perez"/>
    <s v="1er"/>
    <s v="en uso"/>
    <m/>
    <s v="ADN"/>
    <s v="ok"/>
  </r>
  <r>
    <n v="310"/>
    <s v="ADN141171968"/>
    <s v="IMPRESORA DE INYECCION, HP, MODELO 920C, GRIS CLARO, "/>
    <s v="HP"/>
    <s v="920C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311"/>
    <s v="ADN14117375"/>
    <s v="IMPRESORA DE INYECCION, HP,MODELO 6940 GRIS, NEGRO"/>
    <s v="HP"/>
    <n v="6940"/>
    <s v="USB"/>
    <s v="Impresora"/>
    <s v="TINTA"/>
    <x v="0"/>
    <s v="Palacio Municipal"/>
    <s v="administrativa"/>
    <m/>
    <s v="Oscar Torres"/>
    <s v="5to"/>
    <s v="en uso"/>
    <m/>
    <s v="ADN"/>
    <s v="ok"/>
  </r>
  <r>
    <n v="312"/>
    <s v="ADN141181390"/>
    <s v="IMPRESORA MATRICIAL, EPSON, MOD. FX890, GRIS"/>
    <s v="EPSON"/>
    <s v="FX-890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313"/>
    <s v="ADN141181399"/>
    <s v="IMPRESORA MARCA EPSON GRIS"/>
    <s v="EPSON"/>
    <s v="NO DEFINIDO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314"/>
    <s v="ADN1411816209"/>
    <s v="IMPRESORA ZEBRA MOD.ZD410 COL.GRIS"/>
    <s v="ZEBRA"/>
    <s v="ZD410"/>
    <s v="USB"/>
    <s v="Impresora"/>
    <s v="Termica"/>
    <x v="0"/>
    <s v="Palacio Municipal"/>
    <s v="Registro civil"/>
    <m/>
    <s v="Raquel "/>
    <s v="1er"/>
    <s v="en uso"/>
    <m/>
    <s v="ADN"/>
    <s v="ok"/>
  </r>
  <r>
    <n v="315"/>
    <s v="ADN1411816222"/>
    <s v="IMPRESORA MATRICIAL, EPSON, LX-350, NEGRA"/>
    <s v="EPSON"/>
    <s v="LX-350"/>
    <s v="USB"/>
    <s v="Impresora"/>
    <s v="Termica"/>
    <x v="0"/>
    <s v="Palacio Municipal"/>
    <s v="Registro civil"/>
    <m/>
    <s v="LIDIA VIRGINIA AYBAR ALBA"/>
    <s v="1er"/>
    <s v="en uso"/>
    <m/>
    <s v="ADN"/>
    <s v="ok"/>
  </r>
  <r>
    <n v="316"/>
    <s v="ADN1411816223"/>
    <s v="IMPRESORA MATRICIAL, EPSON, LX-350, NEGRA"/>
    <s v="EPSON"/>
    <s v="LX-350"/>
    <m/>
    <s v="Impresora"/>
    <m/>
    <x v="0"/>
    <s v="Palacio Municipal"/>
    <s v="Dirección  de Registro Civil"/>
    <m/>
    <s v="LIDIA VIRGINIA AYBAR ALBA"/>
    <m/>
    <s v="Perdida"/>
    <m/>
    <s v="ADN"/>
    <s v="no encontrada"/>
  </r>
  <r>
    <n v="317"/>
    <s v="ADN1411816225"/>
    <s v="IMPRESORA MATRICIAL, EPSON, LX-350, NEGRA"/>
    <s v="EPSON"/>
    <s v="LX-350"/>
    <m/>
    <s v="Impresora"/>
    <m/>
    <x v="0"/>
    <s v="Palacio Municipal"/>
    <s v="Dirección  de Registro Civil"/>
    <m/>
    <s v="LIDIA VIRGINIA AYBAR ALBA"/>
    <m/>
    <s v="Perdida"/>
    <m/>
    <s v="ADN"/>
    <s v="no encontrada"/>
  </r>
  <r>
    <n v="318"/>
    <s v="ADN141183082"/>
    <s v="IMPRESORA MATRICIAL, MARCA EPSON, MOD. DFX-8500, CREMA"/>
    <s v="EPSON"/>
    <s v="DFX-8500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319"/>
    <s v="ADN141183910"/>
    <s v="IMPRESORA MATRICIAL MARCA EPSON, MODELO FX-890, GRIS"/>
    <s v="EPSON"/>
    <s v="FX-890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320"/>
    <s v="ADN141183920"/>
    <s v="IMPRESORA, MARCA EPSON, MODELO FX-890, GRIS"/>
    <s v="EPSON"/>
    <s v="FX-890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321"/>
    <s v="ADN141183922"/>
    <s v="IMPRESORA, MARCA EPSON, MODELO FX-890, GRIS"/>
    <s v="EPSON"/>
    <s v="FX-890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322"/>
    <s v="ADN141183925"/>
    <s v="IMPRESORA MATRICIAL, MARCA EPSON, MODELO FX-890, GRIS"/>
    <s v="EPSON"/>
    <s v="FX-890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323"/>
    <s v="ADN141183926"/>
    <s v="IMPRESORA, MARCA EPSON, MODELO FX-890, GRIS"/>
    <s v="EPSON"/>
    <s v="FX-890"/>
    <s v="USB"/>
    <s v="Impresora"/>
    <s v="Matricial"/>
    <x v="0"/>
    <s v="Palacio Municipal"/>
    <s v="Dirección de Tesorería"/>
    <m/>
    <s v="Jose antonio Henrique Risk"/>
    <s v="1er"/>
    <s v="en uso"/>
    <m/>
    <s v="ADN"/>
    <s v="ok"/>
  </r>
  <r>
    <n v="324"/>
    <s v="ADN141184778"/>
    <s v="IMPRESORA MATRICIAL, EPSON, MOD. LX-300+, CREMA"/>
    <s v="EPSON"/>
    <s v="LX-300+"/>
    <m/>
    <s v="Impresora"/>
    <m/>
    <x v="0"/>
    <s v="Palacio Municipal"/>
    <s v="Control de Bienes"/>
    <m/>
    <s v="Josefa Guerrero"/>
    <s v="1er"/>
    <s v="Descargada"/>
    <s v="Desacargada"/>
    <s v="ADN"/>
    <s v="estan descargadas a control de bienes"/>
  </r>
  <r>
    <n v="325"/>
    <s v="ADN1412545"/>
    <s v="IMPRESORA EPSON FK890,GRIS"/>
    <s v="EPSON"/>
    <s v="FX-890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326"/>
    <s v="ADN1412546"/>
    <s v="IMPRESORA EPSON FX880, PLL1, COLOR CREMA"/>
    <s v="EPSON"/>
    <s v="FX880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327"/>
    <s v="ADN1413007"/>
    <s v="IMPRESORA HP, MOD-401, NEGRO(SEC. GRAL-COMPRAS)"/>
    <s v="HP"/>
    <n v="401"/>
    <s v="USB"/>
    <s v="Impresora"/>
    <s v="Laser"/>
    <x v="0"/>
    <s v="Palacio Municipal"/>
    <s v="Secretaría General"/>
    <m/>
    <s v="HUGO MARINO LEOPOLDO BERAS GOICO RAMIREZ"/>
    <s v="4to"/>
    <s v="en uso"/>
    <m/>
    <s v="ADN"/>
    <s v="ok"/>
  </r>
  <r>
    <n v="328"/>
    <s v="ADN1413060"/>
    <s v="IMPRESORA DE PUNTOS,STAR,DP8340,COLOR,CREMA"/>
    <s v="STAR"/>
    <s v="DP8340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329"/>
    <s v="ADN1413310"/>
    <s v="IMPRESORA LASER HP,MOD-1025NW,(SEC-GRAL),NEGRO"/>
    <s v="HP"/>
    <s v="1025NW"/>
    <m/>
    <s v="Impresora"/>
    <s v="Laser"/>
    <x v="0"/>
    <s v="Palacio Municipal"/>
    <s v="Secretaría General"/>
    <m/>
    <m/>
    <m/>
    <s v="Perdida"/>
    <m/>
    <s v="ADN"/>
    <s v="no encontrada"/>
  </r>
  <r>
    <n v="330"/>
    <s v="ADN1413603"/>
    <s v="IMPRESORA HP LASER JET MOD-401 DNE C/ NEGRO"/>
    <s v="HP"/>
    <n v="401"/>
    <s v="RED"/>
    <s v="Impresora"/>
    <s v="Laser"/>
    <x v="0"/>
    <s v="Palacio Municipal"/>
    <s v="Protocolo"/>
    <m/>
    <s v="MARIA DEL CARMEN HERNANDEZ GARCIA"/>
    <s v="1er"/>
    <s v="en uso"/>
    <m/>
    <s v="ADN"/>
    <s v="ok"/>
  </r>
  <r>
    <n v="331"/>
    <s v="ADN1414441"/>
    <s v="IMPRESORA MULTIFUNCIONAL HP, DESTJET 1515 AIO.BLANCA"/>
    <s v="HP"/>
    <s v="1515 AIO"/>
    <m/>
    <s v="Impresora"/>
    <m/>
    <x v="1"/>
    <s v="Palacio Municipal"/>
    <s v="Dirección  de Planeamiento Urbano"/>
    <m/>
    <s v="AMIN ANIBAL ABEL SANTOS"/>
    <m/>
    <s v="Perdida"/>
    <m/>
    <s v="ADN"/>
    <s v="no encontrada"/>
  </r>
  <r>
    <n v="332"/>
    <s v="ADN1414442"/>
    <s v="IMPRESORA MULTIFUNCIONAL HP, DESTJET 1515 AIO.BLANCA"/>
    <s v="HP"/>
    <s v="1515 AIO"/>
    <s v="USB"/>
    <s v="Impresora"/>
    <s v="TINTA"/>
    <x v="1"/>
    <s v="Palacio Municipal"/>
    <s v="Tecnología de la Información"/>
    <s v="soporte tecnico"/>
    <s v="Francisco Faña "/>
    <s v="5to"/>
    <s v="sin uso "/>
    <s v="Dañada"/>
    <s v="ADN"/>
    <s v="esta en el 3er piso"/>
  </r>
  <r>
    <n v="333"/>
    <s v="ADN1414443"/>
    <s v="IMPRESORA MULTIFUNCIONAL HP, DESTJET 1515 AIO.BLANCA"/>
    <s v="HP"/>
    <s v="1515 AIO"/>
    <s v="USB"/>
    <s v="Impresora"/>
    <s v="TINTA"/>
    <x v="1"/>
    <s v="Palacio Municipal"/>
    <s v="Tecnología de la Información"/>
    <s v="soporte tecnico"/>
    <s v="Francisco Faña "/>
    <s v="5to"/>
    <s v="sin uso "/>
    <s v="Dañada"/>
    <s v="ADN"/>
    <s v="esta en el 3er piso"/>
  </r>
  <r>
    <n v="334"/>
    <s v="ADN1414447"/>
    <s v="IMPRESORA MULTIFUNCIONAL HP, DESTJET 1515 AIO.BLANCA"/>
    <s v="HP"/>
    <s v="1515 AIO"/>
    <m/>
    <s v="Impresora"/>
    <m/>
    <x v="1"/>
    <s v="Palacio Municipal"/>
    <s v="Dirección  de Recaudación"/>
    <m/>
    <s v="YOLANDA BERTILIA DE LA ROSA FERNANDEZ"/>
    <m/>
    <s v="Perdida"/>
    <m/>
    <s v="ADN"/>
    <s v="no encontrada"/>
  </r>
  <r>
    <n v="335"/>
    <s v="ADN1414448"/>
    <s v="IMPRESORA MULTIFUNCIONAL HP, DESTJET 1515 AIO.BLANCA"/>
    <s v="HP"/>
    <s v="1515 AIO"/>
    <m/>
    <s v="Impresora"/>
    <m/>
    <x v="1"/>
    <s v="Palacio Municipal"/>
    <s v="Tecnología de la Información"/>
    <m/>
    <m/>
    <m/>
    <s v="Perdida"/>
    <m/>
    <s v="ADN"/>
    <s v="no encontrada"/>
  </r>
  <r>
    <n v="336"/>
    <s v="ADN1414451"/>
    <s v="IMPRESORA MULTIFUNCIONAL HP, DESTJET 1515 AIO.BLANCA"/>
    <s v="HP"/>
    <s v="1515 AIO"/>
    <m/>
    <s v="Impresora"/>
    <m/>
    <x v="1"/>
    <s v="Palacio Municipal"/>
    <s v="Dirección  Financiera "/>
    <m/>
    <s v="JACQUELINE MORA BAEZ"/>
    <m/>
    <s v="Perdida"/>
    <m/>
    <s v="ADN"/>
    <s v="no encontrada"/>
  </r>
  <r>
    <n v="337"/>
    <s v="ADN1414452"/>
    <s v="IMPRESORA MULTIFUNCIONAL HP, DESTJET 1515 AIO.BLANCA"/>
    <s v="HP"/>
    <s v="1515 AIO"/>
    <s v="USB"/>
    <s v="Impresora"/>
    <s v="TINTA"/>
    <x v="1"/>
    <s v="Palacio Municipal"/>
    <s v="Tecnología de la Información"/>
    <s v="soporte tecnico"/>
    <s v="Francisco Faña "/>
    <s v="5to"/>
    <s v="sin uso "/>
    <s v="Dañada"/>
    <s v="ADN"/>
    <s v="esta en el 3er piso"/>
  </r>
  <r>
    <n v="338"/>
    <s v="ADN142211256"/>
    <s v="IMPRESORA MATRICIALES, EPSON, MODELO FX 890, GRIS"/>
    <s v="EPSON"/>
    <s v="FX-890"/>
    <m/>
    <s v="Impresora"/>
    <m/>
    <x v="0"/>
    <s v="Palacio Municipal"/>
    <s v="Dirección de Tesorería"/>
    <s v="Dirección de Tesorería"/>
    <s v="ROSA PASTORA MENDEZ MENDEZ"/>
    <m/>
    <s v="Perdida"/>
    <m/>
    <s v="ADN"/>
    <s v="no encontrada"/>
  </r>
  <r>
    <n v="339"/>
    <s v="ADN1426016230"/>
    <s v="IMPRESORA HP MULTIFUN.MOD.M130FW COL.BLANCO"/>
    <s v="HP"/>
    <s v="M130FW"/>
    <m/>
    <s v="Impresora"/>
    <m/>
    <x v="0"/>
    <s v="Palacio Municipal"/>
    <s v="Secretaría General"/>
    <s v="Secretaría General"/>
    <m/>
    <m/>
    <s v="Perdida"/>
    <m/>
    <s v="ADN"/>
    <s v="no encontrada"/>
  </r>
  <r>
    <n v="340"/>
    <s v="ADN1426016231"/>
    <s v="IMPRESORA HP MOD.M277DW COL.BLANCO"/>
    <s v="HP"/>
    <s v="M277DW"/>
    <s v="RED"/>
    <s v="Impresora"/>
    <s v="Laser"/>
    <x v="0"/>
    <s v="Palacio Municipal"/>
    <s v="Dirección  Financiera "/>
    <s v="Contabilidad"/>
    <s v="Johana Cesarina perez segura"/>
    <s v="5to"/>
    <s v="en uso"/>
    <m/>
    <s v="ADN"/>
    <s v="ok"/>
  </r>
  <r>
    <n v="341"/>
    <s v="ADN1426016994"/>
    <s v="IMPRESORA HP LASERT PRO MOD.M281FDW COL.BLANCO"/>
    <s v="HP"/>
    <s v="M281FDW"/>
    <s v="RED"/>
    <s v="Impresora"/>
    <s v="Laser"/>
    <x v="0"/>
    <s v="Palacio Municipal"/>
    <s v="Secretaría General"/>
    <s v="Observatorio Ciudadano"/>
    <s v="MORAIMA REGLA DIAZ ARNAU DE MILAN"/>
    <s v="4to"/>
    <s v="en uso"/>
    <m/>
    <s v="ADN"/>
    <s v="ok"/>
  </r>
  <r>
    <n v="342"/>
    <s v="ADN1426018069"/>
    <s v="IMPRESORA  BROTER GRIS MFCL 9000DW"/>
    <s v="BROTHER"/>
    <s v="9000DW"/>
    <s v="RED"/>
    <s v="Impresora"/>
    <s v="Laser"/>
    <x v="0"/>
    <s v="Palacio Municipal"/>
    <s v="Dirección Inmobiliaria"/>
    <m/>
    <s v="DULCE MARIA  CASTELLANOS VARGAS"/>
    <s v="1er"/>
    <s v="en uso"/>
    <m/>
    <s v="ADN"/>
    <s v="ok"/>
  </r>
  <r>
    <n v="343"/>
    <s v="ADN142602856"/>
    <s v="IMPRESORA MULTIFUNCION, TOSHIBA, CREMA, MODELO 163"/>
    <s v="TOSHIBA"/>
    <n v="163"/>
    <s v="RED"/>
    <s v="Impresora"/>
    <s v="Laser"/>
    <x v="0"/>
    <s v="Palacio Municipal"/>
    <s v="Dirección  Financiera "/>
    <m/>
    <s v="Jenny Cenobia Vasquez Rodriguez"/>
    <s v="5to"/>
    <s v="en uso"/>
    <m/>
    <s v="ADN"/>
    <s v="ok"/>
  </r>
  <r>
    <n v="344"/>
    <s v="ADN1450014438"/>
    <s v="IMPRESORA MULTIFUNCIONAL HP, DESTJET 1515 AIO.BLANCA"/>
    <s v="HP"/>
    <s v="1515 AIO"/>
    <m/>
    <s v="Impresora"/>
    <m/>
    <x v="1"/>
    <s v="Palacio Municipal"/>
    <s v="Tecnología de la Información"/>
    <m/>
    <s v="Francisco Faña "/>
    <m/>
    <s v="Perdida"/>
    <m/>
    <s v="ADN"/>
    <s v="no encontrada"/>
  </r>
  <r>
    <n v="345"/>
    <s v="ADN149434"/>
    <s v="IMPRESORA HP LASER JET CM2320"/>
    <s v="HP"/>
    <s v="CM232NF"/>
    <m/>
    <s v="Impresora"/>
    <m/>
    <x v="0"/>
    <s v="Palacio Municipal"/>
    <s v="Dirección de Servicio Social"/>
    <m/>
    <s v="DIGNA REYNOSO"/>
    <m/>
    <s v="Perdida"/>
    <m/>
    <s v="ADN"/>
    <s v="no encontrada"/>
  </r>
  <r>
    <n v="346"/>
    <s v="ADN1496514261"/>
    <s v="IMPRESORA  HP LASERT JET, MOD. P 1606"/>
    <s v="HP"/>
    <s v="P1606DN"/>
    <s v="USB"/>
    <s v="Impresora"/>
    <s v="Laser"/>
    <x v="0"/>
    <s v="Palacio Municipal"/>
    <s v="Dirección  de Registro Civil"/>
    <m/>
    <s v="LIDIA VIRGINIA AYBAR ALBA"/>
    <s v="1er"/>
    <s v="en uso"/>
    <m/>
    <s v="ADN"/>
    <s v="ok"/>
  </r>
  <r>
    <n v="347"/>
    <s v="ADN1496514326"/>
    <s v="IMPRESORA ELTRON ZEBRA, MOD. LF2824 FLUS, CREMA "/>
    <s v="ZEBRA"/>
    <s v="LP2824PLUS"/>
    <s v="USB"/>
    <s v="Impresora"/>
    <s v="Termica"/>
    <x v="0"/>
    <s v="Palacio Municipal"/>
    <s v="Registro civil"/>
    <m/>
    <s v="LIDIA VIRGINIA AYBAR ALBA"/>
    <s v="1er"/>
    <s v="en uso"/>
    <m/>
    <s v="ADN"/>
    <s v="ok"/>
  </r>
  <r>
    <n v="348"/>
    <s v="ADN1496514408"/>
    <s v="IMPRESORA HP LASER JET PRO P1102W"/>
    <s v="HP"/>
    <s v="M102W"/>
    <m/>
    <s v="Impresora"/>
    <m/>
    <x v="0"/>
    <s v="Palacio Municipal"/>
    <s v="Dirección  Jurídica"/>
    <m/>
    <s v="RICARDO AYANES  PEREZ NUÑEZ"/>
    <m/>
    <s v="Perdida"/>
    <m/>
    <s v="ADN"/>
    <s v="no encontrada"/>
  </r>
  <r>
    <n v="349"/>
    <s v="ADN1496514882"/>
    <s v="IMPRESORA HP, LASER JET, MOD. PII02W, CREMA"/>
    <s v="HP"/>
    <s v="PII02W"/>
    <m/>
    <s v="Impresora"/>
    <m/>
    <x v="0"/>
    <s v="Palacio Municipal"/>
    <s v="Tecnología de la Información"/>
    <m/>
    <s v="Francisco Faña "/>
    <m/>
    <s v="Perdida"/>
    <m/>
    <s v="ADN"/>
    <s v="no encontrada"/>
  </r>
  <r>
    <n v="350"/>
    <s v="ADN1496514887"/>
    <s v="IMPRESORA EPSON MOD. DFX 9000, CREMA"/>
    <s v="EPSON"/>
    <s v="DFX9000"/>
    <s v="USB"/>
    <s v="Impresora"/>
    <s v="Matricial"/>
    <x v="0"/>
    <s v="Palacio Municipal"/>
    <s v="Dirección de Tesorería"/>
    <m/>
    <s v="Jose antonio Henrique Risk"/>
    <s v="1er"/>
    <s v="en uso"/>
    <m/>
    <s v="ADN"/>
    <s v="ok"/>
  </r>
  <r>
    <n v="351"/>
    <s v="ADN1496515000"/>
    <s v="IMPRESORA  ZEBRA, MOD. LP2824PLUS, CREMA"/>
    <s v="ZEBRA"/>
    <s v="LP2824PLUS"/>
    <m/>
    <s v="Impresora"/>
    <m/>
    <x v="0"/>
    <s v="Palacio Municipal"/>
    <s v="Dirección  de Registro Civil"/>
    <m/>
    <s v="LIDIA VIRGINIA AYBAR ALBA"/>
    <m/>
    <s v="Perdida"/>
    <m/>
    <s v="ADN"/>
    <s v="no encontrada"/>
  </r>
  <r>
    <n v="352"/>
    <s v="ADN1496515327"/>
    <s v="IMPRESORA ZEBRA MOD. ZD410, GRIS"/>
    <s v="ZEBRA"/>
    <s v="ZD410"/>
    <m/>
    <s v="Impresora"/>
    <m/>
    <x v="0"/>
    <s v="Palacio Municipal"/>
    <s v="Dirección  de Registro Civil"/>
    <m/>
    <s v="LIDIA VIRGINIA AYBAR ALBA"/>
    <m/>
    <s v="Perdida"/>
    <m/>
    <s v="ADN"/>
    <s v="no encontrada"/>
  </r>
  <r>
    <n v="353"/>
    <s v="ADN1496515329"/>
    <s v="IMPRESORA ZEBRA MOD. ZD410, GRIS"/>
    <s v="ZEBRA"/>
    <s v="ZD410"/>
    <s v="USB"/>
    <s v="Impresora"/>
    <s v="Termica"/>
    <x v="0"/>
    <s v="Palacio Municipal"/>
    <s v="Registro civil"/>
    <m/>
    <s v="ania perez"/>
    <s v="1er"/>
    <s v="en uso"/>
    <m/>
    <s v="ADN"/>
    <s v="ok"/>
  </r>
  <r>
    <n v="354"/>
    <s v="ADN1496515330"/>
    <s v="IMPRESORA ZEBRA MOD. ZD410, GRIS"/>
    <s v="ZEBRA"/>
    <s v="ZD410"/>
    <m/>
    <s v="Impresora"/>
    <m/>
    <x v="0"/>
    <s v="Palacio Municipal"/>
    <s v="Registro civil"/>
    <m/>
    <s v="LIDIA VIRGINIA AYBAR ALBA"/>
    <m/>
    <s v="Perdida"/>
    <m/>
    <s v="ADN"/>
    <s v="no encontrada"/>
  </r>
  <r>
    <n v="355"/>
    <s v="ADN1496516122"/>
    <s v="IMPRESORA ZEBRA MOD. ZD410, GRIS"/>
    <s v="ZEBRA"/>
    <s v="ZD410"/>
    <s v="USB"/>
    <s v="Impresora"/>
    <s v="Termica"/>
    <x v="0"/>
    <s v="Palacio Municipal"/>
    <s v="administrativa"/>
    <s v="Archivo y Correspondencia"/>
    <s v="Lenny Mariel Torres Lora"/>
    <s v="1er"/>
    <s v="en uso"/>
    <m/>
    <s v="ADN"/>
    <s v="ok"/>
  </r>
  <r>
    <n v="356"/>
    <s v="ADN1496516123"/>
    <s v="IMPRESORA ZEBRA MOD. ZD410, GRIS"/>
    <s v="ZEBRA"/>
    <s v="ZD410"/>
    <s v="USB"/>
    <s v="Impresora"/>
    <s v="Termica"/>
    <x v="0"/>
    <s v="Palacio Municipal"/>
    <s v="Tecnología de la Información"/>
    <s v="soporte tecnico"/>
    <s v="Francisco Faña "/>
    <s v="5to"/>
    <s v="sin uso"/>
    <s v="Dañada"/>
    <s v="ADN"/>
    <s v="esta en la habitacion del 5to piso"/>
  </r>
  <r>
    <n v="357"/>
    <s v="ADN1496516124"/>
    <s v="IMPRESORA ZEBRA MOD. ZD410, GRIS"/>
    <s v="ZEBRA"/>
    <s v="ZD410"/>
    <m/>
    <s v="Impresora"/>
    <m/>
    <x v="0"/>
    <s v="Palacio Municipal"/>
    <s v="Archivo y Correspondencia"/>
    <s v="Archivo y Correspondencia"/>
    <s v="BETZAIDA MONTILLA RODRIGUEZ"/>
    <m/>
    <s v="Por Verificar"/>
    <m/>
    <s v="ADN"/>
    <s v="no encontrada"/>
  </r>
  <r>
    <n v="358"/>
    <s v="ADN1496518131"/>
    <s v="IMPRESORA TERMICA BEMATECH GRIS "/>
    <s v="BEMATECH"/>
    <s v="BEMATECH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359"/>
    <s v="ADN1496516160"/>
    <s v="IMPRESORA HP LASER JET MOD.M102W COL. BLANCO"/>
    <s v="HP"/>
    <s v="M102W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360"/>
    <s v="ADN1496516204"/>
    <s v="IMPRESORA HP LASERJET MOD.M201DW COL.NEGRO"/>
    <s v="HP"/>
    <s v=" LASERJET MOD.M201DW"/>
    <s v="RED"/>
    <s v="Impresora"/>
    <s v="Laser"/>
    <x v="0"/>
    <s v="Palacio Municipal"/>
    <s v="Dirección de Desarrollo Comunitario"/>
    <m/>
    <s v="Claudia Sarante"/>
    <s v="1er"/>
    <s v="en uso"/>
    <m/>
    <s v="ADN"/>
    <s v="ok"/>
  </r>
  <r>
    <n v="361"/>
    <s v="ADN1496516205"/>
    <s v="IMPRESORA HP LASERJET MOD.M201DW COL.NEGRO"/>
    <s v="HP"/>
    <s v="LASERJET MOD.M201DW"/>
    <m/>
    <s v="Impresora"/>
    <m/>
    <x v="0"/>
    <s v="Palacio Municipal"/>
    <s v="Dirección de Desarrollo Comunitario"/>
    <m/>
    <s v="Claudia Sarante"/>
    <m/>
    <s v="Perdida"/>
    <m/>
    <s v="ADN"/>
    <s v="no encontrada"/>
  </r>
  <r>
    <n v="362"/>
    <s v="ADN1496516211"/>
    <s v="IMPRESORA HP MOD.M277DW COL.BLANCO"/>
    <s v="HP"/>
    <s v="M277DW"/>
    <s v="RED"/>
    <s v="Impresora"/>
    <s v="Laser"/>
    <x v="0"/>
    <s v="Palacio Municipal"/>
    <s v="Dirección  de Infraestructura Urbana "/>
    <m/>
    <s v="Francia mordan"/>
    <s v="1er"/>
    <s v="en uso"/>
    <m/>
    <s v="ADN"/>
    <s v="ok"/>
  </r>
  <r>
    <n v="363"/>
    <s v="ADN1496517504"/>
    <s v="IMPRESORA PARA CONTROL DE VISITAS HOME"/>
    <s v="HONEYWELL"/>
    <s v="NO DEFINIDO"/>
    <m/>
    <s v="Impresora"/>
    <m/>
    <x v="0"/>
    <s v="Palacio Municipal"/>
    <s v="Tecnología de la Información"/>
    <m/>
    <s v="Francisco Faña "/>
    <m/>
    <s v="Perdida"/>
    <m/>
    <s v="ADN"/>
    <s v="no encontrada"/>
  </r>
  <r>
    <n v="364"/>
    <s v="ADN1496517505"/>
    <s v="IMPRESORA PARA CONTROL DE VISITAS HOME"/>
    <s v="HONEYWELL"/>
    <s v="NO DEFINIDO"/>
    <m/>
    <s v="Impresora"/>
    <m/>
    <x v="0"/>
    <s v="Palacio Municipal"/>
    <s v="Tecnología de la Información"/>
    <m/>
    <s v="Francisco Faña "/>
    <m/>
    <s v="Perdida"/>
    <m/>
    <s v="ADN"/>
    <s v="no encontrada"/>
  </r>
  <r>
    <n v="365"/>
    <s v="ADN1496517506"/>
    <s v="IMPRESORA PARA CONTROL DE VISITAS HOME"/>
    <s v="HONEYWELL"/>
    <s v="NO DEFINIDO"/>
    <m/>
    <s v="Impresora"/>
    <m/>
    <x v="0"/>
    <s v="Palacio Municipal"/>
    <s v="Dirección  de Tecnología de la Información"/>
    <m/>
    <s v="MANUEL ALVAREZ COCCO"/>
    <m/>
    <s v="Perdida"/>
    <m/>
    <s v="ADN"/>
    <s v="no encontrada"/>
  </r>
  <r>
    <n v="366"/>
    <s v="ADN1496517507"/>
    <s v="IMPRESORA PARA CONTROL DE VISITAS HOME"/>
    <s v="HONEYWELL"/>
    <s v="NO DEFINIDO"/>
    <m/>
    <s v="Impresora"/>
    <m/>
    <x v="0"/>
    <s v="Palacio Municipal"/>
    <s v="Tecnología de la Información"/>
    <m/>
    <s v="Francisco Faña "/>
    <m/>
    <s v="Perdida"/>
    <m/>
    <s v="ADN"/>
    <s v="no encontrada"/>
  </r>
  <r>
    <n v="367"/>
    <s v="ADN1496517971"/>
    <s v="IMPRESORA EPSON L5190 FUL COLOR NEGRA "/>
    <s v="EPSON"/>
    <s v="L5190"/>
    <m/>
    <s v="Impresora"/>
    <m/>
    <x v="0"/>
    <s v="Palacio Municipal"/>
    <s v="Aseo urbano y equipos"/>
    <m/>
    <s v="Gaspar Polanco"/>
    <s v="1er"/>
    <s v="Perdida"/>
    <m/>
    <s v="ADN"/>
    <s v="no encontrada"/>
  </r>
  <r>
    <n v="368"/>
    <s v="ADN1496518132"/>
    <s v="IMPRESORA TERMICA BEMATECH GRIS "/>
    <s v="BEMATECH"/>
    <s v="BEMATECH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369"/>
    <s v="ADN1496518127"/>
    <s v="IMPRESORA TERMICA BEMATECH GRIS "/>
    <s v="BEMATECH"/>
    <s v="BEMATECH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370"/>
    <s v="ADN1496518133"/>
    <s v="IMPRESORA TERMICA BEMATECH GRIS "/>
    <s v="BEMATECH"/>
    <s v="BEMATECH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371"/>
    <s v="ADN1496518134"/>
    <s v="IMPRESORA TERMICA BEMATECH GRIS "/>
    <s v="BEMATECH"/>
    <s v="BEMATECH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372"/>
    <s v="ADN1496518135"/>
    <s v="IMPRESORA TERMICA BEMATECH GRIS "/>
    <s v="BEMATECH"/>
    <s v="BEMATECH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373"/>
    <s v="ADN2396514290"/>
    <s v="IMPRESORA  HP LASER JET, MOD-P1606DN,NEGRO"/>
    <s v="HP"/>
    <s v="P1606DN"/>
    <s v="USB"/>
    <s v="Impresora"/>
    <s v="Laser"/>
    <x v="0"/>
    <s v="Palacio Municipal"/>
    <s v="Dirección  Financiera "/>
    <m/>
    <s v="Jenny Cenobia Vasquez Rodriguez"/>
    <s v="5to"/>
    <s v="en uso"/>
    <m/>
    <s v="ADN"/>
    <s v="ok"/>
  </r>
  <r>
    <n v="374"/>
    <s v="ADN2396514304"/>
    <s v="IMPRESORA HP LASER JET,MOD-P1606DN,COLOR NEGRO"/>
    <s v="HP"/>
    <s v="P1606DN"/>
    <s v="USB"/>
    <s v="Impresora"/>
    <s v="Laser"/>
    <x v="0"/>
    <s v="Palacio Municipal"/>
    <s v="Dirección de Auditoría"/>
    <m/>
    <s v="Sandra"/>
    <s v="5to"/>
    <s v="en uso"/>
    <m/>
    <s v="ADN"/>
    <s v="ok"/>
  </r>
  <r>
    <n v="375"/>
    <s v="ADN2396514307"/>
    <s v="IMPRESORA HP LASER JET,MOD-P1606DN,COLOR NEGRO"/>
    <s v="HP"/>
    <s v="P1606DN"/>
    <s v="USB"/>
    <s v="Impresora"/>
    <s v="Laser"/>
    <x v="0"/>
    <s v="Palacio Municipal"/>
    <s v="Dirección de Contraloría Municipal"/>
    <m/>
    <s v="PLINIO DE JESUS HIDALGO BONILLA"/>
    <s v="3er"/>
    <s v="en uso"/>
    <m/>
    <s v="ADN"/>
    <s v="ok"/>
  </r>
  <r>
    <n v="376"/>
    <s v="ADN0311588"/>
    <s v="SCANER,MARCA HP.MODELO 5590,COLOR GRIS"/>
    <s v="HP"/>
    <n v="5590"/>
    <m/>
    <s v="Scanner"/>
    <m/>
    <x v="0"/>
    <s v="Palacio Municipal"/>
    <s v="Control de Bienes"/>
    <m/>
    <s v="Josefa Guerrero"/>
    <s v="1er"/>
    <s v="sin uso"/>
    <s v="Desacargada"/>
    <s v="ADN"/>
    <s v="estan descargadas a control de bienes"/>
  </r>
  <r>
    <n v="377"/>
    <s v="ADN0311589"/>
    <s v="SCANNER PARA CODIGO DE BARRA,MARCA UNITECH"/>
    <s v="UNITECH"/>
    <s v="UNITECH"/>
    <m/>
    <s v="Scanner"/>
    <m/>
    <x v="0"/>
    <s v="Palacio Municipal"/>
    <s v="Control de Bienes"/>
    <m/>
    <s v="Josefa Guerrero"/>
    <s v="1er"/>
    <s v="sin uso"/>
    <s v="Desacargada"/>
    <s v="ADN"/>
    <s v="estan descargadas a control de bienes"/>
  </r>
  <r>
    <n v="378"/>
    <s v="ADN0311590"/>
    <s v="SCANNER PARA CODIGO DE BARRA,MARCA UNITECH"/>
    <s v="UNITECH"/>
    <s v="UNITECH"/>
    <m/>
    <s v="Scanner"/>
    <m/>
    <x v="0"/>
    <s v="Palacio Municipal"/>
    <s v="Control de Bienes"/>
    <m/>
    <s v="Josefa Guerrero"/>
    <s v="1er"/>
    <s v="sin uso"/>
    <s v="Desacargada"/>
    <s v="ADN"/>
    <s v="estan descargadas a control de bienes"/>
  </r>
  <r>
    <n v="379"/>
    <s v="ADN0311591"/>
    <s v="SCANNER PARA CODIGO DE BARRA,MARCA UNITECH"/>
    <s v="UNITECH"/>
    <s v="UNITECH"/>
    <m/>
    <s v="Scanner"/>
    <m/>
    <x v="0"/>
    <s v="Palacio Municipal"/>
    <s v="Control de Bienes"/>
    <m/>
    <s v="Josefa Guerrero"/>
    <s v="1er"/>
    <s v="sin uso"/>
    <s v="Desacargada"/>
    <s v="ADN"/>
    <s v="estan descargadas a control de bienes"/>
  </r>
  <r>
    <n v="380"/>
    <s v="ADN1411639"/>
    <s v="SCANNER HP SCANJET,MOD-G4060, GRIS,"/>
    <s v="HP"/>
    <n v="5590"/>
    <m/>
    <s v="Scanner"/>
    <m/>
    <x v="0"/>
    <s v="Externo"/>
    <s v="Dirección  de Patrimonio Cultural y Centro Histórico"/>
    <m/>
    <s v="DIANA ELVIRA MARTINEZ MADERA"/>
    <m/>
    <m/>
    <m/>
    <s v="ADN"/>
    <s v="no encontrada"/>
  </r>
  <r>
    <n v="381"/>
    <s v="ADN141168507"/>
    <s v="SCANNER DESKJET, MARCA HP, MOD. 5590, CREMA"/>
    <s v="HP"/>
    <n v="5590"/>
    <s v="USB"/>
    <s v="Scanner"/>
    <m/>
    <x v="0"/>
    <s v="Palacio Municipal"/>
    <s v="Tecnología de la Información"/>
    <s v="soporte tecnico"/>
    <s v="Francisco Faña "/>
    <s v="5to"/>
    <s v="sin uso"/>
    <s v="Dañada"/>
    <s v="ADN"/>
    <s v="esta en el 3er piso"/>
  </r>
  <r>
    <n v="382"/>
    <s v="ADN1411744"/>
    <s v="SCANNER MULTIFUNCIONAL,CANNON,MOD-K10339,CREMA"/>
    <s v="CANON"/>
    <s v="K10339"/>
    <m/>
    <s v="Scanner"/>
    <m/>
    <x v="0"/>
    <s v="Palacio Municipal"/>
    <s v="Control de Bienes"/>
    <m/>
    <s v="Josefa Guerrero"/>
    <s v="1er"/>
    <s v="sin uso"/>
    <s v="Desacargada"/>
    <s v="ADN"/>
    <s v="estan descargadas a control de bienes"/>
  </r>
  <r>
    <n v="383"/>
    <s v="ADN1412987"/>
    <s v="SCANNER SNAP,F1-1X500,NEGRO,(DPDI-ADM)"/>
    <s v="SNAP ON"/>
    <s v="F1-1X500"/>
    <m/>
    <s v="Scanner"/>
    <m/>
    <x v="0"/>
    <s v="Palacio Municipal"/>
    <s v="Dirección  de Planificación y Desarrollo Institucional"/>
    <m/>
    <s v="MERLY MARGARITA  GRACIANO CABRAL"/>
    <m/>
    <m/>
    <m/>
    <s v="ADN"/>
    <s v="no encontrada"/>
  </r>
  <r>
    <n v="384"/>
    <s v="ADN1412991"/>
    <s v="SCANNER SNAP,F1-1X500,NEGRO,(DPDI)"/>
    <s v="SNAP ON"/>
    <s v="F1-1X500"/>
    <m/>
    <s v="Scanner"/>
    <m/>
    <x v="0"/>
    <s v="Palacio Municipal"/>
    <s v="Dirección  de Planificación y Desarrollo Institucional"/>
    <m/>
    <s v="MERLY MARGARITA  GRACIANO CABRAL"/>
    <m/>
    <m/>
    <m/>
    <s v="ADN"/>
    <s v="no encontrada"/>
  </r>
  <r>
    <n v="385"/>
    <s v="ADN1413558"/>
    <s v="SCANNER HP, MOD.G2410, , COLOR CREMA"/>
    <s v="HP"/>
    <s v="G2410"/>
    <m/>
    <s v="Scanner"/>
    <m/>
    <x v="0"/>
    <s v="Palacio Municipal"/>
    <s v="Control de Bienes"/>
    <m/>
    <s v="Josefa Guerrero"/>
    <s v="1er"/>
    <s v="sin uso"/>
    <s v="Desacargada"/>
    <s v="ADN"/>
    <s v="estan descargadas a control de bienes"/>
  </r>
  <r>
    <n v="386"/>
    <s v="ADN1414016"/>
    <s v="SCANNER CANON MOD. LIDE 110, NEGRO"/>
    <s v="CANON"/>
    <s v="LIDE 110"/>
    <m/>
    <s v="Scanner"/>
    <m/>
    <x v="0"/>
    <s v="Palacio Municipal"/>
    <s v="Control de Bienes"/>
    <m/>
    <s v="Josefa Guerrero"/>
    <s v="1er"/>
    <s v="sin uso"/>
    <s v="Desacargada"/>
    <s v="ADN"/>
    <s v="estan descargadas a control de bienes"/>
  </r>
  <r>
    <n v="387"/>
    <s v="ADN1414340"/>
    <s v="SCANNER CANON MOD.LIDE110 NEGRO"/>
    <s v="CANON"/>
    <s v="LIDE 110"/>
    <m/>
    <s v="Scanner"/>
    <m/>
    <x v="0"/>
    <s v="Palacio Municipal"/>
    <s v="Aseo urbano y equipos"/>
    <m/>
    <s v="ANA VIRGINIA GONZALEZ SUAREZ"/>
    <s v="1er"/>
    <m/>
    <m/>
    <s v="ADN"/>
    <m/>
  </r>
  <r>
    <n v="388"/>
    <s v="ADN1418914619"/>
    <s v="SCANNER HP SCANJET, GRIS"/>
    <s v="HP"/>
    <s v="SCANJET"/>
    <m/>
    <s v="Scanner"/>
    <m/>
    <x v="0"/>
    <s v="Palacio Municipal"/>
    <s v="Dirección  Administrativa"/>
    <m/>
    <s v="ELIZABETH PAULINA MOORE BATISTA"/>
    <m/>
    <m/>
    <m/>
    <s v="ADN"/>
    <s v="no encontrada"/>
  </r>
  <r>
    <n v="389"/>
    <s v="ADN1418916199"/>
    <s v="ESCANER SCANSNAP MOD.IX500 COL.NEGRO"/>
    <s v="SCANSNAP"/>
    <s v="IX500"/>
    <m/>
    <s v="Scanner"/>
    <m/>
    <x v="0"/>
    <s v="Palacio Municipal"/>
    <s v="Dirección  de Recaudación"/>
    <m/>
    <s v="YOLANDA BERTILIA DE LA ROSA FERNANDEZ"/>
    <m/>
    <m/>
    <m/>
    <s v="ADN"/>
    <s v="no encontrada"/>
  </r>
  <r>
    <n v="390"/>
    <s v="ADN141892922"/>
    <s v="SCANER, MARCA HP, MODELO 2400, COLOR CREMA"/>
    <s v="HP"/>
    <n v="2400"/>
    <m/>
    <s v="Scanner"/>
    <m/>
    <x v="0"/>
    <s v="Palacio Municipal"/>
    <s v="Control de Bienes"/>
    <m/>
    <s v="Josefa Guerrero"/>
    <s v="1er"/>
    <s v="sin uso"/>
    <s v="Desacargada"/>
    <s v="ADN"/>
    <s v="estan descargadas a control de bienes"/>
  </r>
  <r>
    <n v="391"/>
    <s v="ADN141893994"/>
    <s v="SCANER, MARCA HP, MODELO 3970, COLOR CREMA"/>
    <s v="HP"/>
    <n v="3970"/>
    <m/>
    <s v="Scanner"/>
    <m/>
    <x v="0"/>
    <s v="Palacio Municipal"/>
    <s v="Control de Bienes"/>
    <m/>
    <s v="Josefa Guerrero"/>
    <s v="1er"/>
    <s v="sin uso"/>
    <s v="Desacargada"/>
    <s v="ADN"/>
    <s v="estan descargadas a control de bienes"/>
  </r>
  <r>
    <n v="392"/>
    <s v="ADN141894282"/>
    <s v="SCANER, MARCA BENQ, MODELO 5000, CREMA"/>
    <s v="BENQ"/>
    <n v="5000"/>
    <m/>
    <s v="Scanner"/>
    <m/>
    <x v="0"/>
    <s v="Externo"/>
    <s v="Estacion de Transferencia "/>
    <m/>
    <s v="Elvis Feliz"/>
    <m/>
    <m/>
    <m/>
    <s v="ADN"/>
    <s v="no encontrada"/>
  </r>
  <r>
    <n v="393"/>
    <s v="ADN14189731"/>
    <s v="SCANER, HP, MODELO 3770, COLOR GRIS Y BLANCO"/>
    <s v="HP"/>
    <n v="3770"/>
    <m/>
    <s v="Scanner"/>
    <m/>
    <x v="0"/>
    <s v="Palacio Municipal"/>
    <s v="Control de Bienes"/>
    <m/>
    <s v="Josefa Guerrero"/>
    <s v="1er"/>
    <s v="sin uso"/>
    <s v="Desacargada"/>
    <s v="ADN"/>
    <s v="estan descargadas a control de bienes"/>
  </r>
  <r>
    <n v="394"/>
    <s v="ADN141897549"/>
    <s v="SCANER, MARCA HP, MOD. SCANJET G2710"/>
    <s v="HP"/>
    <s v="G7210"/>
    <m/>
    <s v="Scanner"/>
    <m/>
    <x v="0"/>
    <s v="Palacio Municipal"/>
    <s v="Control de Bienes"/>
    <m/>
    <s v="Josefa Guerrero"/>
    <s v="1er"/>
    <s v="sin uso"/>
    <s v="Desacargada"/>
    <s v="ADN"/>
    <s v="estan descargadas a control de bienes"/>
  </r>
  <r>
    <n v="395"/>
    <s v="ADN141898142"/>
    <s v="ESCANER, MARCA HP, MOD. 2400, COLOR CREMA"/>
    <s v="HP"/>
    <n v="2400"/>
    <m/>
    <s v="Scanner"/>
    <m/>
    <x v="0"/>
    <s v="Palacio Municipal"/>
    <s v="Control de Bienes"/>
    <m/>
    <s v="Josefa Guerrero"/>
    <s v="1er"/>
    <s v="sin uso"/>
    <s v="Desacargada"/>
    <s v="ADN"/>
    <s v="estan descargadas a control de bienes"/>
  </r>
  <r>
    <n v="396"/>
    <s v="ADN141898178"/>
    <s v="SCANER, MARCA FUJITSU, MOD. S510, CREMA Y NEGRO"/>
    <s v="FUJITSU"/>
    <s v="S510"/>
    <m/>
    <s v="Scanner"/>
    <m/>
    <x v="0"/>
    <s v="Palacio Municipal"/>
    <s v="Control de Bienes"/>
    <m/>
    <s v="Josefa Guerrero"/>
    <s v="1er"/>
    <s v="sin uso"/>
    <s v="Desacargada"/>
    <s v="ADN"/>
    <s v="estan descargadas a control de bienes"/>
  </r>
  <r>
    <n v="397"/>
    <s v="ADN141898471"/>
    <s v="SCANNER, MARCA HP,  MOD. 2400, COLOR CREMA"/>
    <s v="HP"/>
    <n v="2400"/>
    <m/>
    <s v="Scanner"/>
    <m/>
    <x v="0"/>
    <s v="Palacio Municipal"/>
    <s v="Control de Bienes"/>
    <m/>
    <s v="Josefa Guerrero"/>
    <s v="1er"/>
    <s v="sin uso"/>
    <s v="Desacargada"/>
    <s v="ADN"/>
    <s v="estan descargadas a control de bienes"/>
  </r>
  <r>
    <n v="398"/>
    <s v="ADN1899208"/>
    <s v="SCANER, MARCA HP, MOD. G2710, COLOR CREMA"/>
    <s v="HP"/>
    <s v="G2710"/>
    <m/>
    <s v="Scanner"/>
    <m/>
    <x v="0"/>
    <s v="Palacio Municipal"/>
    <s v="Control de Bienes"/>
    <m/>
    <s v="Josefa Guerrero"/>
    <s v="1er"/>
    <s v="sin uso"/>
    <s v="Desacargada"/>
    <s v="ADN"/>
    <s v="estan descargadas a control de bienes"/>
  </r>
  <r>
    <n v="399"/>
    <s v="ADN1413238"/>
    <s v="SCANNER FUJITSU,MOD-IX500,(ADM-ARCH),NEGRO"/>
    <s v="FUJITSU"/>
    <s v="IX500"/>
    <m/>
    <s v="Scanner"/>
    <m/>
    <x v="0"/>
    <s v="Palacio Municipal"/>
    <s v="Archivo y Correspondencia"/>
    <s v="Archivo y Correspondencia"/>
    <s v="BETZAIDA MONTILLA RODRIGUEZ"/>
    <m/>
    <m/>
    <m/>
    <s v="ADN"/>
    <s v="no encontrada"/>
  </r>
  <r>
    <n v="400"/>
    <s v="ADN1410562"/>
    <s v="SCANNER HP,SCANJET7000,GRIS,MOD,CN13ZD7086"/>
    <s v="HP"/>
    <n v="7086"/>
    <m/>
    <s v="Scanner"/>
    <m/>
    <x v="0"/>
    <s v="Palacio Municipal"/>
    <s v="Dirección  de Planificación y Desarrollo Institucional"/>
    <m/>
    <s v="MERLY MARGARITA  GRACIANO CABRAL"/>
    <m/>
    <m/>
    <m/>
    <s v="ADN"/>
    <s v="no encontrada"/>
  </r>
  <r>
    <n v="401"/>
    <s v="ADN1410640"/>
    <s v="SCANNER MARCA FUJITSU MOD.S1500 COLOR GRIS"/>
    <s v="FUJITSU"/>
    <s v="S1500"/>
    <m/>
    <s v="Scanner"/>
    <m/>
    <x v="0"/>
    <s v="Palacio Municipal"/>
    <s v="Dirección  de Planeamiento Urbano"/>
    <m/>
    <s v="AMIN ANIBAL ABEL SANTOS"/>
    <m/>
    <m/>
    <m/>
    <s v="ADN"/>
    <s v="no encontrada"/>
  </r>
  <r>
    <n v="402"/>
    <s v="ADN1412994"/>
    <s v="SCANNER SNAP,F1-1X500,NEGRO,(DGPU-SIG)"/>
    <s v="SNAP ON"/>
    <s v="F1-1X500"/>
    <m/>
    <s v="Scanner"/>
    <m/>
    <x v="0"/>
    <s v="Palacio Municipal"/>
    <s v="Dirección  de Planeamiento Urbano"/>
    <m/>
    <s v="AMIN ANIBAL ABEL SANTOS"/>
    <m/>
    <m/>
    <m/>
    <s v="ADN"/>
    <s v="no encontrada"/>
  </r>
  <r>
    <n v="403"/>
    <s v="ADN1415360"/>
    <s v="SCANNER SCANMATE I940 COLOR GRIS"/>
    <s v="SCANMATE"/>
    <s v="I940"/>
    <m/>
    <s v="Scanner"/>
    <m/>
    <x v="0"/>
    <s v="Palacio Municipal"/>
    <s v="Dirección  de Registro Civil"/>
    <m/>
    <s v="LIDIA VIRGINIA AYBAR ALBA"/>
    <m/>
    <m/>
    <m/>
    <s v="ADN"/>
    <s v="no encontrada"/>
  </r>
  <r>
    <n v="404"/>
    <s v="ADN1415364"/>
    <s v="SCANNER SCANMATE I940 COLOR GRIS"/>
    <s v="SCANMATE"/>
    <s v="I940"/>
    <m/>
    <s v="Scanner"/>
    <m/>
    <x v="0"/>
    <s v="Palacio Municipal"/>
    <s v="Dirección  de Registro Civil"/>
    <m/>
    <s v="LIDIA VIRGINIA AYBAR ALBA"/>
    <m/>
    <m/>
    <m/>
    <s v="ADN"/>
    <s v="no encontrada"/>
  </r>
  <r>
    <n v="405"/>
    <s v="ADN1418914889"/>
    <s v="SCANNER FUJITSU MOD. IX500, NEGRO"/>
    <s v="FUJITSU"/>
    <s v="IX500"/>
    <s v="USB"/>
    <s v="Scanner"/>
    <m/>
    <x v="0"/>
    <s v="Palacio Municipal"/>
    <s v="Dirección  de Comunicaciones "/>
    <m/>
    <s v="ELIZABETH MATEO DE CAAMAÑO"/>
    <s v="4to"/>
    <s v="en uso"/>
    <m/>
    <s v="ADN"/>
    <m/>
  </r>
  <r>
    <n v="406"/>
    <s v="ADN1418915059"/>
    <s v="SCANNER HP SCANJET PRO 2500F1, BLANCO"/>
    <s v="HP"/>
    <s v="2500F1"/>
    <m/>
    <s v="Scanner"/>
    <m/>
    <x v="0"/>
    <s v="Palacio Municipal"/>
    <s v="Dirección  de Planeamiento Urbano"/>
    <m/>
    <s v="SIXTO MANUEL BREA RICOURT"/>
    <m/>
    <m/>
    <m/>
    <s v="ADN"/>
    <s v="no encontrada"/>
  </r>
  <r>
    <n v="407"/>
    <s v="ADN1418915934"/>
    <s v="SCANNER HP SCANJETPRO2500F1 COL.BLANCO"/>
    <s v="HP"/>
    <s v="2500F1"/>
    <m/>
    <s v="Scanner"/>
    <m/>
    <x v="0"/>
    <s v="Palacio Municipal"/>
    <s v="Archivo y Correspondencia"/>
    <m/>
    <s v="BETZAIDA MONTILLA RODRIGUEZ"/>
    <m/>
    <m/>
    <m/>
    <s v="ADN"/>
    <s v="no encontrada"/>
  </r>
  <r>
    <n v="408"/>
    <s v="ADN1418915935"/>
    <s v="SCANNER HP SCANJETPRO2500F1 COL.BLANCO"/>
    <s v="HP"/>
    <s v="2500F1"/>
    <m/>
    <s v="Scanner"/>
    <m/>
    <x v="0"/>
    <s v="Palacio Municipal"/>
    <s v="Archivo y Correspondencia"/>
    <m/>
    <s v="BETZAIDA MONTILLA RODRIGUEZ"/>
    <m/>
    <m/>
    <m/>
    <s v="ADN"/>
    <s v="no encontrada"/>
  </r>
  <r>
    <n v="409"/>
    <s v="ADN1418915936"/>
    <s v="SCANNER HP SCANJETPRO2500F1 COL.BLANCO"/>
    <s v="HP"/>
    <s v="2500F1"/>
    <m/>
    <s v="Scanner"/>
    <m/>
    <x v="0"/>
    <s v="Palacio Municipal"/>
    <s v="Archivo y Correspondencia"/>
    <m/>
    <s v="BETZAIDA MONTILLA RODRIGUEZ"/>
    <m/>
    <m/>
    <m/>
    <s v="ADN"/>
    <s v="no encontrada"/>
  </r>
  <r>
    <n v="410"/>
    <s v="ADN1418916968"/>
    <s v="SCANNER KODAK MOD.I3400 COL.BLANCO"/>
    <s v="KODAK"/>
    <s v="I3400"/>
    <m/>
    <s v="Scanner"/>
    <m/>
    <x v="0"/>
    <s v="Palacio Municipal"/>
    <s v="Dirección  de Registro Civil"/>
    <m/>
    <s v="LIDIA VIRGINIA AYBAR ALBA"/>
    <m/>
    <m/>
    <m/>
    <s v="ADN"/>
    <s v="no encontrada"/>
  </r>
  <r>
    <n v="411"/>
    <s v="ADN1418917848"/>
    <s v="SCANNER SCAN SNAP 1X1500 BLANCO"/>
    <s v="SNAP ON"/>
    <s v="IX 500"/>
    <m/>
    <s v="Scanner"/>
    <m/>
    <x v="0"/>
    <s v="Palacio Municipal"/>
    <s v="Dirección  de Registro Civil"/>
    <m/>
    <s v="LIDIA VIRGINIA AYBAR ALBA"/>
    <m/>
    <m/>
    <m/>
    <s v="ADN"/>
    <s v="no encontrada"/>
  </r>
  <r>
    <n v="412"/>
    <s v="ADN1418917849"/>
    <s v="SCANNER SCAN SNAP 1X1500 BLANCO"/>
    <s v="SNAP ON"/>
    <s v="IX 500"/>
    <m/>
    <s v="Scanner"/>
    <m/>
    <x v="0"/>
    <s v="Palacio Municipal"/>
    <s v="Dirección  de Registro Civil"/>
    <m/>
    <s v="LIDIA VIRGINIA AYBAR ALBA"/>
    <m/>
    <m/>
    <m/>
    <s v="ADN"/>
    <s v="no encontrada"/>
  </r>
  <r>
    <n v="413"/>
    <s v="ADN1418917850"/>
    <s v="SCANNER SCAN SNAP 1X1500 BLANCO"/>
    <s v="SNAP ON"/>
    <s v="IX 500"/>
    <m/>
    <s v="Scanner"/>
    <m/>
    <x v="0"/>
    <s v="Palacio Municipal"/>
    <s v="Dirección  de Registro Civil"/>
    <m/>
    <s v="LIDIA VIRGINIA AYBAR ALBA"/>
    <m/>
    <m/>
    <m/>
    <s v="ADN"/>
    <s v="no encontrada"/>
  </r>
  <r>
    <n v="414"/>
    <s v="ADN1418918064"/>
    <s v="ESCANER SNAP IX 500BLANCO"/>
    <s v="SCANSNAP"/>
    <s v="IX 500"/>
    <m/>
    <s v="Scanner"/>
    <m/>
    <x v="0"/>
    <s v="Palacio Municipal"/>
    <s v="Dirección  de Planeamiento Urbano"/>
    <m/>
    <s v="AMIN ANIBAL ABEL SANTOS"/>
    <m/>
    <m/>
    <m/>
    <s v="ADN"/>
    <s v="no encontrada"/>
  </r>
  <r>
    <n v="415"/>
    <s v="ADN1411617996"/>
    <s v="IMPRESORA LASERJET PRO M203"/>
    <s v="HP"/>
    <s v="LaserJet Pro M203DW"/>
    <m/>
    <s v="Impresora"/>
    <m/>
    <x v="0"/>
    <s v="Externo"/>
    <s v="Dirección de Tesorería"/>
    <m/>
    <s v="ROSA PASTORA MENDEZ MENDEZ"/>
    <m/>
    <s v="Perdida"/>
    <m/>
    <s v="ADN"/>
    <s v="no encontrada"/>
  </r>
  <r>
    <n v="416"/>
    <s v="ADN1496516155"/>
    <s v="IMPRESORA HP LASER JET MOD.M102W COL. BLANCO"/>
    <s v="HP"/>
    <s v="LaserJet M102W"/>
    <m/>
    <s v="Impresora"/>
    <m/>
    <x v="0"/>
    <s v="Externo"/>
    <s v="Dirección de Servicios Públicos"/>
    <m/>
    <s v="ROSENDO ARSENIO BORGES RODRIGUEZ"/>
    <m/>
    <s v="Perdida"/>
    <m/>
    <s v="ADN"/>
    <s v="no encontrada"/>
  </r>
  <r>
    <n v="417"/>
    <s v="ADN1411027"/>
    <s v="IMPRESORA LASER JET,MARCA HP,MOD P1005,CREMA"/>
    <s v="HP"/>
    <s v="Laserjet P1005"/>
    <m/>
    <s v="Impresora"/>
    <m/>
    <x v="0"/>
    <s v="Externo"/>
    <s v="Cementerio Nacional (Maximo Gomez)"/>
    <m/>
    <s v="CARLOS ADRIAN JIMENEZ DEL ROSARIO"/>
    <m/>
    <s v="Perdida"/>
    <m/>
    <s v="ADN"/>
    <s v="no encontrada"/>
  </r>
  <r>
    <n v="418"/>
    <s v="ADN1411617991"/>
    <s v="IMPRESORA LASER JET PRO MFP M227"/>
    <s v="HP"/>
    <s v="Laserjet Pro MFP M227fdw"/>
    <s v="RED"/>
    <s v="Impresora"/>
    <s v="Laser"/>
    <x v="0"/>
    <s v="Externo"/>
    <s v="Dirección de Servicios Públicos"/>
    <m/>
    <s v="Pamela Martinez"/>
    <m/>
    <s v="en uso"/>
    <m/>
    <s v="ADN"/>
    <s v="ok"/>
  </r>
  <r>
    <n v="419"/>
    <s v="ADN1496516156"/>
    <s v="IMPRESORA HP LASER JET MOD.M102W COL. BLANCO"/>
    <s v="HP"/>
    <s v="LaserJet M102W"/>
    <s v="USB"/>
    <s v="Impresora"/>
    <s v="Laser"/>
    <x v="0"/>
    <s v="Externo"/>
    <s v="Dirección de Servicios Públicos"/>
    <s v="Cementerio Nacional"/>
    <s v="Pamela Martinez"/>
    <m/>
    <s v="en uso"/>
    <m/>
    <s v="ADN"/>
    <s v="ok"/>
  </r>
  <r>
    <n v="420"/>
    <s v="CN89105449"/>
    <s v="Impresora HP Laserjet 1020"/>
    <s v="HP"/>
    <s v="laserjet 1020"/>
    <m/>
    <s v="Impresora"/>
    <m/>
    <x v="0"/>
    <s v="Externo"/>
    <s v="Dirección  de Patrimonio Cultural y Centro Histórico"/>
    <m/>
    <s v="DIANA ELVIRA MARTINEZ MADERA"/>
    <m/>
    <s v="Perdida"/>
    <m/>
    <s v="ADN"/>
    <s v="no encontrada"/>
  </r>
  <r>
    <n v="421"/>
    <s v="ADN1411656"/>
    <s v="FOTOCOPIADORA GRANDE,CANNON, MOD2525"/>
    <s v="CANON"/>
    <s v="MOD2525"/>
    <s v="USB"/>
    <s v="Impresora"/>
    <s v="Laser"/>
    <x v="0"/>
    <s v="Externo"/>
    <s v="Dirección  de Patrimonio Cultural y Centro Histórico"/>
    <m/>
    <m/>
    <m/>
    <s v="en uso"/>
    <m/>
    <s v="ADN"/>
    <s v="ok"/>
  </r>
  <r>
    <n v="422"/>
    <s v="ADN1411616243"/>
    <s v="IMPRESORA HP LASERJET M201DW COL.NEGRO"/>
    <s v="HP"/>
    <s v="Laserjet M252DW"/>
    <s v="USB"/>
    <s v="Impresora"/>
    <s v="Laser"/>
    <x v="0"/>
    <s v="Externo"/>
    <s v="Dirección de Defensoría y Uso de Espacios Públicos"/>
    <m/>
    <s v="Gaspar polanco"/>
    <m/>
    <s v="en uso"/>
    <m/>
    <s v="ADN"/>
    <s v="ok"/>
  </r>
  <r>
    <n v="423"/>
    <s v="ADN141165866"/>
    <s v="IMPRESORA LASER, HP, MOD. 1020, COLOR CREMA"/>
    <s v="HP"/>
    <s v="LASERJET 1020"/>
    <s v="USB"/>
    <s v="Impresora"/>
    <s v="Laser"/>
    <x v="0"/>
    <s v="Externo"/>
    <s v="Dirección de Defensoría y Uso de Espacios Públicos"/>
    <m/>
    <s v="Gaspar polanco"/>
    <m/>
    <s v="en uso"/>
    <m/>
    <s v="ADN"/>
    <s v="ok"/>
  </r>
  <r>
    <n v="424"/>
    <s v="ADN1426017975"/>
    <s v="Impresora multifuncional Brother"/>
    <s v="BROTHER"/>
    <s v="MFCL8900"/>
    <m/>
    <s v="Impresora"/>
    <m/>
    <x v="0"/>
    <s v="Palacio Municipal"/>
    <s v="Aseo urbano y equipos"/>
    <m/>
    <s v="Gaspar Polanco"/>
    <s v="1er"/>
    <s v="Perdida"/>
    <m/>
    <s v="ADN"/>
    <s v="no encontrada"/>
  </r>
  <r>
    <n v="425"/>
    <s v="ADN1411617983"/>
    <s v="IMPRESORA HP LASER JET BLANCO M 180NW"/>
    <s v="HP"/>
    <s v="M180NW"/>
    <s v="USB"/>
    <s v="Impresora"/>
    <s v="Laser"/>
    <x v="0"/>
    <s v="Externo"/>
    <s v="Dirección de Gestión Ambiental"/>
    <m/>
    <s v="Rudy Diaz"/>
    <m/>
    <s v="en uso"/>
    <m/>
    <s v="ADN"/>
    <s v="ok"/>
  </r>
  <r>
    <n v="426"/>
    <s v="ADN1426017334"/>
    <s v="IMPRESORA HP DESKJET 4535 COL.NEGRO"/>
    <s v="HP"/>
    <n v="4535"/>
    <m/>
    <s v="Impresora"/>
    <m/>
    <x v="0"/>
    <s v="Externo"/>
    <s v="Dirección de Innovación y Proyectos Especiales"/>
    <m/>
    <s v="MIGUEL ARTURO LOGROÑO MOREL"/>
    <m/>
    <s v="Perdida"/>
    <m/>
    <s v="ADN"/>
    <s v="no encontrada"/>
  </r>
  <r>
    <n v="427"/>
    <s v="VNB4106783"/>
    <s v="Impresora HP Laserjet P102w"/>
    <s v="HP"/>
    <s v="Laserjet P102W"/>
    <m/>
    <s v="Impresora"/>
    <m/>
    <x v="0"/>
    <s v="Externo"/>
    <s v="Dirección de Servicios Públicos"/>
    <m/>
    <s v="Pamela Martinez"/>
    <m/>
    <s v="Perdida"/>
    <m/>
    <s v="ADN"/>
    <s v="no encontrada"/>
  </r>
  <r>
    <n v="428"/>
    <s v="ADN1496516157"/>
    <s v="IMPRESORA HP LASER JET MOD.M102W COL. BLANCO"/>
    <s v="HP"/>
    <s v="M102W"/>
    <s v="USB"/>
    <s v="Impresora"/>
    <s v="Laser"/>
    <x v="0"/>
    <s v="Externo"/>
    <s v="Direccion servicios publicos"/>
    <s v="Mercado de honduras"/>
    <s v="Pamela Martinez"/>
    <m/>
    <s v="sin uso"/>
    <m/>
    <s v="ADN"/>
    <s v="Dañada"/>
  </r>
  <r>
    <n v="429"/>
    <s v="ADN1496516158"/>
    <s v="IMPRESORA HP LASER JET MOD.M102W COL. BLANCO"/>
    <s v="HP"/>
    <s v="M102W"/>
    <m/>
    <s v="Impresora"/>
    <m/>
    <x v="0"/>
    <s v="Externo"/>
    <s v="Dirección de Servicios Públicos"/>
    <m/>
    <s v="ROSENDO ARSENIO BORGES RODRIGUEZ"/>
    <m/>
    <s v="Perdida"/>
    <m/>
    <s v="ADN"/>
    <s v="no encontrada"/>
  </r>
  <r>
    <n v="430"/>
    <s v="ADN1411617995"/>
    <s v="IMPRESORA LASERJET PRO M203"/>
    <s v="HP"/>
    <s v="LaserJet Pro M203DW"/>
    <m/>
    <s v="Impresora"/>
    <m/>
    <x v="0"/>
    <s v="Externo"/>
    <s v="Dirección de Tesorería"/>
    <m/>
    <s v="ROSA PASTORA MENDEZ MENDEZ"/>
    <m/>
    <s v="Perdida"/>
    <m/>
    <s v="ADN"/>
    <s v="no encontrada"/>
  </r>
  <r>
    <n v="431"/>
    <s v="CN82847322"/>
    <s v="Impresora Deskjet 2135"/>
    <s v="HP"/>
    <s v="Deskjet inkadvantage 2135"/>
    <m/>
    <s v="Impresora"/>
    <m/>
    <x v="0"/>
    <s v="Externo"/>
    <s v="Dirección de Servicios Públicos"/>
    <m/>
    <s v="ROSENDO ARSENIO BORGES RODRIGUEZ"/>
    <m/>
    <s v="Perdida"/>
    <m/>
    <s v="ADN"/>
    <s v="no encontrada"/>
  </r>
  <r>
    <n v="432"/>
    <s v="ADN1411617993"/>
    <s v="IMPRESORA LASER JET PRO MFP M227"/>
    <s v="HP"/>
    <s v="M227FDW"/>
    <s v="RED"/>
    <s v="Impresora"/>
    <s v="Laser"/>
    <x v="0"/>
    <s v="Externo"/>
    <s v="Dirección de Servicios Públicos"/>
    <m/>
    <s v="Pamela Martinez"/>
    <m/>
    <s v="en uso"/>
    <m/>
    <s v="ADN"/>
    <s v="ok"/>
  </r>
  <r>
    <n v="433"/>
    <s v="ADN1496516151"/>
    <s v="IMPRESORA HP LASER JET MOD.M102W COL. BLANCO"/>
    <s v="HP"/>
    <s v="M102W"/>
    <s v="USB"/>
    <s v="Impresora"/>
    <s v="Laser"/>
    <x v="0"/>
    <s v="Externo"/>
    <s v="Dirección de Servicios Públicos"/>
    <s v="Mercado villa consuelo"/>
    <s v="Pamela Martinez"/>
    <m/>
    <s v="en uso"/>
    <m/>
    <s v="ADN"/>
    <s v="ok"/>
  </r>
  <r>
    <n v="434"/>
    <s v="VNB3B49843"/>
    <s v="IMPRESORA"/>
    <s v="HP"/>
    <s v="LaserJet Pro P1102w"/>
    <m/>
    <s v="Impresora"/>
    <m/>
    <x v="0"/>
    <s v="Externo"/>
    <s v="Dirección de Servicios Públicos"/>
    <m/>
    <s v="ROSENDO ARSENIO BORGES RODRIGUEZ"/>
    <m/>
    <s v="Perdida"/>
    <m/>
    <s v="ADN"/>
    <s v="no encontrada"/>
  </r>
  <r>
    <n v="435"/>
    <s v="VNB4106801"/>
    <s v="IMPRESORA"/>
    <s v="HP"/>
    <s v="LaserJet Pro P1102w"/>
    <m/>
    <s v="Impresora"/>
    <m/>
    <x v="0"/>
    <s v="Externo"/>
    <s v="Dirección de Servicios Públicos"/>
    <m/>
    <s v="ROSENDO ARSENIO BORGES RODRIGUEZ"/>
    <m/>
    <s v="Perdida"/>
    <m/>
    <s v="ADN"/>
    <s v="no encontrada"/>
  </r>
  <r>
    <n v="436"/>
    <s v="VNB4Y05843"/>
    <s v="IMPRESORA"/>
    <s v="HP"/>
    <s v="LaserJet Pro P1102w"/>
    <m/>
    <s v="Impresora"/>
    <m/>
    <x v="0"/>
    <s v="Externo"/>
    <s v="Dirección de Servicios Públicos"/>
    <m/>
    <s v="ROSENDO ARSENIO BORGES RODRIGUEZ"/>
    <m/>
    <s v="Perdida"/>
    <m/>
    <s v="ADN"/>
    <s v="no encontrada"/>
  </r>
  <r>
    <n v="437"/>
    <n v="71978"/>
    <s v="Impresora Canon"/>
    <s v="CANON"/>
    <s v="NO DEFINIDO"/>
    <m/>
    <s v="Impresora"/>
    <m/>
    <x v="0"/>
    <s v="Externo"/>
    <s v="Dirección de Gestión Ambiental"/>
    <m/>
    <s v="Rudy Diaz"/>
    <m/>
    <s v="Perdida"/>
    <m/>
    <s v="ADN"/>
    <s v="no encontrada"/>
  </r>
  <r>
    <n v="438"/>
    <s v="ADN0312327"/>
    <s v="impresora HP 4600"/>
    <s v="HP"/>
    <n v="4500"/>
    <m/>
    <s v="Impresora"/>
    <m/>
    <x v="0"/>
    <s v="Externo"/>
    <s v="Dirección de Gestión Ambiental"/>
    <m/>
    <s v="Rudy Diaz"/>
    <m/>
    <s v="Perdida"/>
    <m/>
    <s v="ADN"/>
    <s v="no encontrada"/>
  </r>
  <r>
    <n v="439"/>
    <s v="ADN1411617984"/>
    <s v="IMPRESORA HP LASER JET PRO M 180NW"/>
    <s v="HP"/>
    <s v="mfp m180nw"/>
    <s v="USB"/>
    <s v="Impresora"/>
    <s v="Laser"/>
    <x v="0"/>
    <s v="Externo"/>
    <s v="Dirección de Gestión Ambiental"/>
    <m/>
    <s v="Rudy Diaz"/>
    <m/>
    <s v="en uso"/>
    <m/>
    <s v="ADN"/>
    <s v="ok"/>
  </r>
  <r>
    <n v="440"/>
    <s v="ADN1411816206"/>
    <s v="IMPRESORA ZEBRA MOD.ZD410 COL.GRIS"/>
    <s v="ZEBRA"/>
    <s v="ZD410"/>
    <s v="USB"/>
    <s v="Impresora"/>
    <s v="Termica"/>
    <x v="0"/>
    <s v="Palacio Municipal"/>
    <s v="Tecnología de la Información"/>
    <s v="soporte tecnico"/>
    <s v="Francisco Faña "/>
    <s v="5to"/>
    <s v="sin uso"/>
    <s v="Dañada"/>
    <s v="ADN"/>
    <s v="esta en la habitacion del 5to piso"/>
  </r>
  <r>
    <n v="441"/>
    <s v="ADN1411816207"/>
    <s v="IMPRESORA ZEBRA MOD.ZD410 COL.GRIS"/>
    <s v="ZEBRA"/>
    <s v="ZD410"/>
    <m/>
    <s v="Impresora"/>
    <m/>
    <x v="0"/>
    <s v="Palacio Municipal"/>
    <s v="Registro civil"/>
    <m/>
    <s v="LIDIA VIRGINIA AYBAR ALBA"/>
    <m/>
    <s v="Perdida"/>
    <m/>
    <s v="ADN"/>
    <s v="no encontrada"/>
  </r>
  <r>
    <n v="442"/>
    <s v="ADN1411816210"/>
    <s v="IMPRESORA ZEBRA MOD.ZD410 COL.GRIS"/>
    <s v="ZEBRA"/>
    <s v="ZD410"/>
    <m/>
    <s v="Impresora"/>
    <m/>
    <x v="0"/>
    <s v="Palacio Municipal"/>
    <s v="Registro civil"/>
    <m/>
    <s v="LIDIA VIRGINIA AYBAR ALBA"/>
    <m/>
    <s v="Perdida"/>
    <m/>
    <s v="ADN"/>
    <s v="no encontrada"/>
  </r>
  <r>
    <n v="443"/>
    <s v="ADN1411816218"/>
    <s v="IMPRESORA MATRICIAL, EPSON, LX-350, NEGRA"/>
    <s v="EPSON"/>
    <s v="LX-350"/>
    <m/>
    <s v="Impresora"/>
    <s v="Matricial"/>
    <x v="0"/>
    <s v="Palacio Municipal"/>
    <s v="Registro civil"/>
    <m/>
    <s v="LIDIA VIRGINIA AYBAR ALBA"/>
    <m/>
    <s v="Perdida"/>
    <m/>
    <s v="ADN"/>
    <s v="no encontrada"/>
  </r>
  <r>
    <n v="444"/>
    <s v="ADN1411816220"/>
    <s v="IMPRESORA MATRICIAL, EPSON, LX-350, NEGRA"/>
    <s v="EPSON"/>
    <s v="LX-350"/>
    <m/>
    <s v="Impresora"/>
    <m/>
    <x v="0"/>
    <s v="Palacio Municipal"/>
    <s v="Registro civil"/>
    <m/>
    <s v="LIDIA VIRGINIA AYBAR ALBA"/>
    <m/>
    <s v="Perdida"/>
    <m/>
    <s v="ADN"/>
    <s v="no encontrada"/>
  </r>
  <r>
    <n v="445"/>
    <s v="ADN141183924"/>
    <s v="IMPRESORA, MARCA EPSON, MODELO FX-890, GRIS"/>
    <s v="EPSON"/>
    <s v="FX-890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446"/>
    <s v="ADN1414439"/>
    <s v="IMPRESORA MULTIFUNCIONAL HP, DESTJET 1515 AIO.BLANCA"/>
    <s v="HP"/>
    <s v="DESJET 1515"/>
    <m/>
    <s v="Impresora"/>
    <m/>
    <x v="1"/>
    <s v="Palacio Municipal"/>
    <s v="Secretaría General"/>
    <m/>
    <s v="HUGO MARINO LEOPOLDO BERAS GOICO RAMIREZ"/>
    <m/>
    <s v="Perdida"/>
    <m/>
    <s v="ADN"/>
    <s v="no encontrada"/>
  </r>
  <r>
    <n v="447"/>
    <s v="ADN1426016989"/>
    <s v="Impresora HP M281DFW"/>
    <s v="HP"/>
    <s v="M281FDW"/>
    <m/>
    <s v="Impresora"/>
    <m/>
    <x v="0"/>
    <s v="Externo"/>
    <s v="Dirección de Recaudación"/>
    <m/>
    <s v="YOLANDA BERTILIA DE LA ROSA FERNANDEZ"/>
    <m/>
    <s v="Perdida"/>
    <m/>
    <s v="ADN"/>
    <s v="no encontrada"/>
  </r>
  <r>
    <n v="448"/>
    <s v="ADN1496516125"/>
    <s v="IMPRESORA MAR.BIXOLON MOD.SRP33011 COL.NEGRO"/>
    <s v="BIXOLON"/>
    <s v="SRP33011"/>
    <m/>
    <s v="Impresora"/>
    <m/>
    <x v="0"/>
    <s v="Externo"/>
    <s v="Dirección de Tesorería"/>
    <m/>
    <s v="ROSA PASTORA MENDEZ MENDEZ"/>
    <m/>
    <s v="Perdida"/>
    <m/>
    <s v="ADN"/>
    <s v="no encontrada"/>
  </r>
  <r>
    <n v="449"/>
    <s v="ADN1496516128"/>
    <s v="IMPRESORA MAR.BIXOLON MOD.SRP33011 COL.NEGRO"/>
    <s v="BIXOLON"/>
    <s v="SRP33011"/>
    <m/>
    <s v="Impresora"/>
    <m/>
    <x v="0"/>
    <s v="Externo"/>
    <s v="Dirección de Tesorería"/>
    <m/>
    <s v="ROSA PASTORA MENDEZ MENDEZ"/>
    <m/>
    <s v="Perdida"/>
    <m/>
    <s v="ADN"/>
    <s v="no encontrada"/>
  </r>
  <r>
    <n v="450"/>
    <s v="TAG TH7A94F02Z"/>
    <s v="IMPRESORA"/>
    <s v="HP"/>
    <s v="Deskjet 4535"/>
    <m/>
    <s v="Impresora"/>
    <m/>
    <x v="0"/>
    <s v="Palacio Municipal"/>
    <s v="Dirección  de Planeamiento Urbano"/>
    <m/>
    <s v="director dpu"/>
    <m/>
    <s v="Perdida"/>
    <m/>
    <s v="ADN"/>
    <s v="no encontrada"/>
  </r>
  <r>
    <n v="451"/>
    <s v="TAG VNG3G16997"/>
    <s v="IMPRESORA"/>
    <s v="HP"/>
    <s v="LASERJET PRO MFP M227 FDW"/>
    <m/>
    <s v="Impresora"/>
    <m/>
    <x v="0"/>
    <s v="Palacio Municipal"/>
    <s v="Despacho del Alcalde (sa)"/>
    <m/>
    <s v="DESPACHO"/>
    <m/>
    <s v="Perdida"/>
    <m/>
    <s v="ADN"/>
    <s v="no encontrada"/>
  </r>
  <r>
    <n v="452"/>
    <s v="ADN1411617994"/>
    <s v="IMPRESORA LASERJET PRO M203"/>
    <s v="HP"/>
    <s v="LaserJet Pro M203DW"/>
    <m/>
    <s v="Impresora"/>
    <m/>
    <x v="0"/>
    <s v="Externo"/>
    <s v="Dirección de Tesorería"/>
    <m/>
    <s v="ROSA PASTORA MENDEZ MENDEZ"/>
    <m/>
    <s v="Perdida"/>
    <m/>
    <s v="ADN"/>
    <s v="no encontrada"/>
  </r>
  <r>
    <n v="453"/>
    <s v="VNBNK91CX5"/>
    <s v="Impresora Pro MFP M281FDW"/>
    <s v="HP"/>
    <s v="Laserjet Pro  MFP M281FDW"/>
    <m/>
    <s v="Impresora"/>
    <m/>
    <x v="0"/>
    <s v="Palacio Municipal"/>
    <s v="Despacho del Alcalde (sa)"/>
    <m/>
    <s v="ROSA CAROLINA MEJIA GOMEZ"/>
    <m/>
    <s v="Perdida"/>
    <m/>
    <s v="ADN"/>
    <s v="no encontrada"/>
  </r>
  <r>
    <n v="454"/>
    <s v="ADN141183923"/>
    <s v="Impresora Epson-FX890"/>
    <s v="EPSON"/>
    <s v="EPSON-FX890"/>
    <m/>
    <s v="Impresora"/>
    <m/>
    <x v="0"/>
    <s v="Palacio Municipal"/>
    <s v="Dirección de Tesorería"/>
    <m/>
    <s v="ROSA PASTORA MENDEZ MENDEZ"/>
    <m/>
    <s v="Perdida"/>
    <m/>
    <s v="ADN"/>
    <s v="no encontrada"/>
  </r>
  <r>
    <n v="455"/>
    <s v="ADN149717"/>
    <s v="SCANNER HP MOD. 5590,COLOR CREMA"/>
    <s v="HP"/>
    <n v="5590"/>
    <m/>
    <s v="Scanner"/>
    <m/>
    <x v="0"/>
    <s v="Externo"/>
    <s v="Dirección de Servicios Públicos"/>
    <m/>
    <s v="ROSENDO ARSENIO BORGES RODRIGUEZ"/>
    <m/>
    <m/>
    <m/>
    <s v="ADN"/>
    <s v="no encontrada"/>
  </r>
  <r>
    <n v="456"/>
    <s v="KJKX36186"/>
    <s v="Scanner Canon Lide 120"/>
    <s v="CANON"/>
    <s v="LIDE 120"/>
    <m/>
    <s v="Scanner"/>
    <m/>
    <x v="0"/>
    <s v="Externo"/>
    <s v="Dirección  de Patrimonio Cultural y Centro Histórico"/>
    <m/>
    <s v="DIANA ELVIRA MARTINEZ MADERA"/>
    <m/>
    <m/>
    <m/>
    <s v="ADN"/>
    <s v="no encontrada"/>
  </r>
  <r>
    <n v="457"/>
    <s v="ADN1412992"/>
    <s v="Escaner Fujitsu iX500 , color negro"/>
    <s v="FUJITSU"/>
    <s v="iX500"/>
    <s v="USB"/>
    <s v="Scanner"/>
    <m/>
    <x v="0"/>
    <s v="Palacio Municipal"/>
    <s v="Planificacion y desarrolllo institucional"/>
    <m/>
    <s v="Lisanny Jimenez"/>
    <s v="5to"/>
    <s v="en uso"/>
    <m/>
    <s v="ADN"/>
    <m/>
  </r>
  <r>
    <n v="458"/>
    <s v="ADN1412997"/>
    <s v="Escaner Fujitsu iX500 , color negro"/>
    <s v="FUJITSU"/>
    <s v="iX500"/>
    <s v="USB"/>
    <s v="Scanner"/>
    <m/>
    <x v="0"/>
    <s v="Palacio Municipal"/>
    <s v="Planificacion y desarrolllo institucional"/>
    <m/>
    <s v="Yira Beriguete"/>
    <s v="5to"/>
    <s v="en uso"/>
    <m/>
    <s v="ADN"/>
    <m/>
  </r>
  <r>
    <n v="459"/>
    <s v="ADN2310714890"/>
    <s v="Toshiba Studio 477SL"/>
    <s v="TOSHIBA"/>
    <s v="477SL"/>
    <s v="RED"/>
    <s v="Impresora"/>
    <s v="Laser"/>
    <x v="0"/>
    <s v="Palacio Municipal"/>
    <s v="Dirección  Financiera "/>
    <s v="Contabilidad"/>
    <s v="Jenny Cenobia Vasquez Rodriguez"/>
    <s v="5to"/>
    <s v="en uso"/>
    <m/>
    <s v="ADN"/>
    <s v="ok"/>
  </r>
  <r>
    <n v="460"/>
    <s v="ADN2396513973"/>
    <s v="HP CE528A color gris y crema "/>
    <s v="HP"/>
    <s v="CE528A"/>
    <s v="RED"/>
    <s v="Impresora"/>
    <s v="Laser"/>
    <x v="0"/>
    <s v="Palacio Municipal"/>
    <s v="Auditoria"/>
    <m/>
    <s v="Pablo Rosario "/>
    <s v="5to"/>
    <s v="en uso"/>
    <m/>
    <s v="ADN"/>
    <s v="ok"/>
  </r>
  <r>
    <n v="461"/>
    <s v="ADN031079591"/>
    <s v="Toshiba Studio 242"/>
    <s v="TOSHIBA"/>
    <n v="242"/>
    <s v="RED"/>
    <s v="Impresora"/>
    <s v="Laser"/>
    <x v="0"/>
    <s v="Palacio Municipal"/>
    <s v="Tecnología de la Información"/>
    <s v="soporte tecnico"/>
    <s v="Francisco Faña "/>
    <s v="5to"/>
    <s v="sin uso"/>
    <s v="Dañada"/>
    <s v="ADN"/>
    <s v="esta en la habitacion del 5to piso"/>
  </r>
  <r>
    <n v="462"/>
    <s v="ADN031071553"/>
    <s v="toshiba"/>
    <s v="TOSHIBA"/>
    <m/>
    <s v="RED"/>
    <s v="Impresora"/>
    <s v="Laser"/>
    <x v="0"/>
    <s v="Palacio Municipal"/>
    <s v="Comunicaciones"/>
    <m/>
    <m/>
    <s v="4to"/>
    <s v="sin uso"/>
    <s v="Desacargada"/>
    <s v="ADN"/>
    <s v="esta en comunicaciones pero esta descargada acontrol de bienes"/>
  </r>
  <r>
    <n v="463"/>
    <s v="ADN2396513959"/>
    <s v="HP CE528A color gris y crema "/>
    <s v="HP"/>
    <s v="CE528A"/>
    <s v="USB"/>
    <s v="Impresora"/>
    <s v="Laser"/>
    <x v="0"/>
    <s v="Palacio Municipal"/>
    <s v="Comunicaciones"/>
    <m/>
    <s v="ELIZABETH MATEO DE CAAMAÑO"/>
    <s v="4to"/>
    <s v="en uso"/>
    <m/>
    <s v="ADN"/>
    <s v="ok"/>
  </r>
  <r>
    <n v="464"/>
    <s v="ADN0310567"/>
    <s v="HP M1132 MFP"/>
    <s v="HP"/>
    <s v="M1132"/>
    <s v="USB"/>
    <s v="Impresora"/>
    <s v="Laser"/>
    <x v="0"/>
    <s v="Palacio Municipal"/>
    <s v="Concejo Municipal"/>
    <s v="Bloque fuerza del pueblo"/>
    <s v="Esterlina Perez"/>
    <s v="3er"/>
    <s v="en uso"/>
    <m/>
    <s v="ADN"/>
    <s v="ok"/>
  </r>
  <r>
    <n v="465"/>
    <s v="ADN1413164"/>
    <s v="Impresora HP LaserJet 400 "/>
    <s v="HP"/>
    <n v="400"/>
    <s v="USB"/>
    <s v="Impresora"/>
    <s v="Laser"/>
    <x v="0"/>
    <s v="Palacio Municipal"/>
    <s v="Secretaría General"/>
    <m/>
    <s v="RICARDO AYANES  PEREZ NUÑEZ"/>
    <s v="4to"/>
    <s v="en uso"/>
    <m/>
    <s v="ADN"/>
    <s v="ok"/>
  </r>
  <r>
    <n v="466"/>
    <s v="ADN14118830"/>
    <s v="Impresora HP LaserJet"/>
    <s v="HP"/>
    <m/>
    <m/>
    <s v="Impresora"/>
    <m/>
    <x v="0"/>
    <s v="Palacio Municipal"/>
    <s v="Secretaría General"/>
    <m/>
    <m/>
    <m/>
    <s v="Perdida"/>
    <m/>
    <s v="ADN"/>
    <s v="no encontrada"/>
  </r>
  <r>
    <n v="467"/>
    <s v="ADN2314884"/>
    <s v="Toshiba Studio 2505H"/>
    <s v="TOSHIBA"/>
    <s v="2505H"/>
    <s v="RED"/>
    <s v="Impresora"/>
    <s v="Laser"/>
    <x v="0"/>
    <s v="Palacio Municipal"/>
    <s v="Protocolo"/>
    <m/>
    <m/>
    <s v="1er"/>
    <s v="en uso"/>
    <m/>
    <s v="ADN"/>
    <s v="ok"/>
  </r>
  <r>
    <n v="468"/>
    <s v="ADN1496515180"/>
    <s v="Impresora de carnet Datacard, azul y negro"/>
    <s v="datacard"/>
    <m/>
    <m/>
    <s v="Impresora"/>
    <m/>
    <x v="0"/>
    <s v="Palacio Municipal"/>
    <s v="Gestion humana"/>
    <m/>
    <m/>
    <m/>
    <s v="Perdida"/>
    <m/>
    <s v="ADN"/>
    <s v="no encontrada"/>
  </r>
  <r>
    <n v="469"/>
    <s v="ADN1418211"/>
    <s v="Impresora LaserJet Pro MFP M227FDW"/>
    <s v="HP"/>
    <s v="M227FDW"/>
    <m/>
    <s v="Impresora"/>
    <s v="Laser"/>
    <x v="0"/>
    <s v="Palacio Municipal"/>
    <s v="Financiera"/>
    <m/>
    <m/>
    <m/>
    <s v="Perdida"/>
    <m/>
    <s v="ADN"/>
    <s v="no encontrada"/>
  </r>
  <r>
    <n v="470"/>
    <s v="ADN2311617970"/>
    <s v="HP MFP M227FDW"/>
    <s v="HP"/>
    <s v="M227FDW"/>
    <s v="RED"/>
    <s v="Impresora"/>
    <s v="Laser"/>
    <x v="0"/>
    <s v="Palacio Municipal"/>
    <s v="Gestion de Calidad"/>
    <m/>
    <s v="Luis alexander Veras Jimenez"/>
    <s v="1er"/>
    <s v="en uso"/>
    <m/>
    <s v="ADN"/>
    <s v="ok"/>
  </r>
  <r>
    <n v="471"/>
    <s v="ADN1496517974"/>
    <s v="IMPRESORA EPSON L5190 COLOR NEGRO "/>
    <s v="EPSON"/>
    <s v="L5190"/>
    <s v="USB"/>
    <s v="Impresora"/>
    <s v="TINTA"/>
    <x v="0"/>
    <s v="Palacio Municipal"/>
    <s v="Tecnología de la Información"/>
    <m/>
    <s v="Francisco Faña "/>
    <s v="1er"/>
    <s v="sin uso"/>
    <m/>
    <s v="ADN"/>
    <s v="en tecnologia"/>
  </r>
  <r>
    <n v="472"/>
    <s v="ADN141173892"/>
    <s v="IMPRESORA DE INYECCION, MARCA HP, MODELO 3920, COLOR GRIS "/>
    <s v="HP"/>
    <n v="3920"/>
    <m/>
    <s v="Impresora"/>
    <s v="TINTA"/>
    <x v="0"/>
    <s v="Palacio Municipal"/>
    <s v="Aseo urbano y equipos"/>
    <m/>
    <s v="Gaspar Polanco"/>
    <s v="1er"/>
    <s v="Perdida"/>
    <m/>
    <s v="ADN"/>
    <s v="no encontrada"/>
  </r>
  <r>
    <n v="473"/>
    <s v="ADN1458618070"/>
    <s v="HP LaserJet MFP M227FDW"/>
    <s v="HP"/>
    <s v="M227FDW"/>
    <s v="RED"/>
    <s v="Impresora"/>
    <s v="Laser"/>
    <x v="0"/>
    <s v="Palacio Municipal"/>
    <s v="Dirección  de Infraestructura Urbana "/>
    <m/>
    <s v="Gregorio Valdes"/>
    <s v="1er"/>
    <s v="en uso"/>
    <m/>
    <s v="ADN"/>
    <s v="ok"/>
  </r>
  <r>
    <n v="474"/>
    <s v="N/A"/>
    <s v="Ricoh MP501"/>
    <s v="Ricoh"/>
    <s v="MP501"/>
    <s v="RED"/>
    <s v="Impresora"/>
    <s v="Laser"/>
    <x v="0"/>
    <s v="Palacio Municipal"/>
    <s v="Gestion comercial"/>
    <s v="Recaudo"/>
    <s v="Francisco Faña "/>
    <s v="1er"/>
    <s v="en uso"/>
    <m/>
    <s v="CSI"/>
    <s v="alquilada"/>
  </r>
  <r>
    <n v="475"/>
    <s v="N/A"/>
    <s v="Ricoh MP2555"/>
    <s v="Ricoh"/>
    <s v="MP2555"/>
    <s v="RED"/>
    <s v="Impresora"/>
    <s v="Laser"/>
    <x v="0"/>
    <s v="Palacio Municipal"/>
    <s v="Gestion comercial"/>
    <s v="Recaudo"/>
    <s v="Francisco Faña "/>
    <s v="1er"/>
    <s v="en uso"/>
    <m/>
    <s v="CSI"/>
    <s v="alquilada"/>
  </r>
  <r>
    <n v="476"/>
    <s v="N/A"/>
    <s v="Ricoh MP2553"/>
    <s v="Ricoh"/>
    <s v="MP2553"/>
    <s v="RED"/>
    <s v="Impresora"/>
    <s v="Laser"/>
    <x v="0"/>
    <s v="Palacio Municipal"/>
    <s v="Operaciones"/>
    <s v="Tributo"/>
    <s v="Francisco Faña "/>
    <s v="1er"/>
    <s v="en uso"/>
    <m/>
    <s v="CSI"/>
    <s v="alquilada"/>
  </r>
  <r>
    <n v="477"/>
    <s v="N/A"/>
    <s v="Ricoh MP305+"/>
    <s v="Ricoh"/>
    <s v="MP305+"/>
    <s v="RED"/>
    <s v="Impresora"/>
    <s v="Laser"/>
    <x v="0"/>
    <s v="Palacio Municipal"/>
    <s v="Desarrollo comunitario"/>
    <m/>
    <s v="Francisco Faña "/>
    <s v="1er"/>
    <s v="en uso"/>
    <m/>
    <s v="CSI"/>
    <s v="alquilada"/>
  </r>
  <r>
    <n v="478"/>
    <s v="N/A"/>
    <s v="Ricoh MP2554"/>
    <s v="Ricoh"/>
    <s v="MP2554"/>
    <s v="RED"/>
    <s v="Impresora"/>
    <s v="Laser"/>
    <x v="0"/>
    <s v="Palacio Municipal"/>
    <s v="Tesoreria"/>
    <s v="ingresos"/>
    <s v="Francisco Faña "/>
    <s v="1er"/>
    <s v="en uso"/>
    <m/>
    <s v="CSI"/>
    <s v="alquilada"/>
  </r>
  <r>
    <n v="479"/>
    <s v="N/A"/>
    <s v="Ricoh MP501"/>
    <s v="Ricoh"/>
    <s v="MP501"/>
    <s v="RED"/>
    <s v="Impresora"/>
    <s v="Laser"/>
    <x v="0"/>
    <s v="Palacio Municipal"/>
    <s v="administrativa"/>
    <s v="Almacen y suministro "/>
    <s v="Francisco Faña "/>
    <s v="1er"/>
    <s v="en uso"/>
    <m/>
    <s v="CSI"/>
    <s v="alquilada"/>
  </r>
  <r>
    <n v="480"/>
    <s v="N/A"/>
    <s v="Ricoh MP2554"/>
    <s v="Ricoh"/>
    <s v="MP2554"/>
    <s v="RED"/>
    <s v="Impresora"/>
    <s v="Laser"/>
    <x v="0"/>
    <s v="Palacio Municipal"/>
    <s v="administrativa"/>
    <m/>
    <s v="Francisco Faña "/>
    <s v="1er"/>
    <s v="en uso"/>
    <m/>
    <s v="CSI"/>
    <s v="alquilada"/>
  </r>
  <r>
    <n v="481"/>
    <s v="N/A"/>
    <s v="Ricoh MP2554"/>
    <s v="Ricoh"/>
    <s v="MP2554"/>
    <s v="RED"/>
    <s v="Impresora"/>
    <s v="Laser"/>
    <x v="0"/>
    <s v="Palacio Municipal"/>
    <s v="administrativa"/>
    <s v="Compras"/>
    <s v="Francisco Faña "/>
    <s v="1er"/>
    <s v="en uso"/>
    <m/>
    <s v="CSI"/>
    <s v="alquilada"/>
  </r>
  <r>
    <n v="482"/>
    <s v="N/A"/>
    <s v="Ricoh MP2553"/>
    <s v="Ricoh"/>
    <s v="MP2553"/>
    <s v="RED"/>
    <s v="Impresora"/>
    <s v="Laser"/>
    <x v="0"/>
    <s v="Palacio Municipal"/>
    <s v="Registro civil"/>
    <m/>
    <s v="Francisco Faña "/>
    <s v="1er"/>
    <s v="en uso"/>
    <m/>
    <s v="CSI"/>
    <s v="alquilada"/>
  </r>
  <r>
    <n v="483"/>
    <s v="N/A"/>
    <s v="Ricoh MP2554"/>
    <s v="Ricoh"/>
    <s v="MP2554"/>
    <s v="RED"/>
    <s v="Impresora"/>
    <s v="Laser"/>
    <x v="0"/>
    <s v="Palacio Municipal"/>
    <s v="Planeamiento urbano"/>
    <m/>
    <s v="Francisco Faña "/>
    <s v="1er"/>
    <s v="en uso"/>
    <m/>
    <s v="CSI"/>
    <s v="alquilada"/>
  </r>
  <r>
    <n v="484"/>
    <s v="N/A"/>
    <s v="Ricoh MP3054"/>
    <s v="Ricoh"/>
    <s v="MP3054"/>
    <s v="RED"/>
    <s v="Impresora"/>
    <s v="Laser"/>
    <x v="0"/>
    <s v="Palacio Municipal"/>
    <s v="Gestion humana"/>
    <m/>
    <s v="Francisco Faña "/>
    <s v="2do"/>
    <s v="en uso"/>
    <m/>
    <s v="CSI"/>
    <s v="alquilada"/>
  </r>
  <r>
    <n v="485"/>
    <s v="N/A"/>
    <s v="Ricoh MP2352"/>
    <s v="Ricoh"/>
    <s v="MP2352"/>
    <s v="RED"/>
    <s v="Impresora"/>
    <s v="Laser"/>
    <x v="0"/>
    <s v="Palacio Municipal"/>
    <s v="Juridica"/>
    <m/>
    <s v="Francisco Faña "/>
    <s v="2do"/>
    <s v="en uso"/>
    <m/>
    <s v="CSI"/>
    <s v="alquilada"/>
  </r>
  <r>
    <n v="486"/>
    <s v="N/A"/>
    <s v="Ricoh MP2554"/>
    <s v="Ricoh"/>
    <s v="MP2554"/>
    <s v="RED"/>
    <s v="Impresora"/>
    <s v="Laser"/>
    <x v="0"/>
    <s v="Palacio Municipal"/>
    <s v="Concejo Municipal"/>
    <s v="Archivo"/>
    <s v="Francisco Faña "/>
    <s v="3er"/>
    <s v="en uso"/>
    <m/>
    <s v="CSI"/>
    <s v="alquilada"/>
  </r>
  <r>
    <n v="487"/>
    <s v="N/A"/>
    <s v="Ricoh MPc305"/>
    <s v="Ricoh"/>
    <s v="MPc305"/>
    <s v="RED"/>
    <s v="Impresora"/>
    <s v="Laser"/>
    <x v="1"/>
    <s v="Palacio Municipal"/>
    <s v="Despacho del Alcalde (sa)"/>
    <m/>
    <s v="Francisco Faña "/>
    <s v="4to"/>
    <s v="en uso"/>
    <m/>
    <s v="CSI"/>
    <s v="alquilada"/>
  </r>
  <r>
    <n v="488"/>
    <s v="N/A"/>
    <s v="Ricoh MP301"/>
    <s v="Ricoh"/>
    <s v="MP301"/>
    <s v="RED"/>
    <s v="Impresora"/>
    <s v="Laser"/>
    <x v="0"/>
    <s v="Palacio Municipal"/>
    <s v="Despacho del Alcalde (sa)"/>
    <m/>
    <s v="Francisco Faña "/>
    <s v="4to"/>
    <s v="en uso"/>
    <m/>
    <s v="CSI"/>
    <s v="alquilada"/>
  </r>
  <r>
    <n v="489"/>
    <s v="N/A"/>
    <s v="Ricoh MP302"/>
    <s v="Ricoh"/>
    <s v="MP302"/>
    <s v="RED"/>
    <s v="Impresora"/>
    <s v="Laser"/>
    <x v="0"/>
    <s v="Palacio Municipal"/>
    <s v="Auditoria"/>
    <s v="Camara de cuentas"/>
    <s v="Francisco Faña "/>
    <s v="4to"/>
    <s v="en uso"/>
    <m/>
    <s v="CSI"/>
    <s v="alquilada"/>
  </r>
  <r>
    <n v="490"/>
    <s v="N/A"/>
    <s v="Ricoh MP2352"/>
    <s v="Ricoh"/>
    <s v="MP2352"/>
    <s v="RED"/>
    <s v="Impresora"/>
    <s v="Laser"/>
    <x v="0"/>
    <s v="Palacio Municipal"/>
    <s v="Secretaría General"/>
    <m/>
    <s v="Francisco Faña "/>
    <s v="4to"/>
    <s v="en uso"/>
    <m/>
    <s v="CSI"/>
    <s v="alquilada"/>
  </r>
  <r>
    <n v="491"/>
    <s v="N/A"/>
    <s v="Ricoh MP2553"/>
    <s v="Ricoh"/>
    <s v="MP2553"/>
    <s v="RED"/>
    <s v="Impresora"/>
    <s v="Laser"/>
    <x v="0"/>
    <s v="Palacio Municipal"/>
    <s v="Planificacion y desarrolllo institucional"/>
    <m/>
    <s v="Francisco Faña "/>
    <s v="5to"/>
    <s v="en uso"/>
    <m/>
    <s v="CSI"/>
    <s v="alquilada"/>
  </r>
  <r>
    <n v="492"/>
    <s v="ADN0396520130"/>
    <s v="HP ScanJet 2000 S2"/>
    <s v="HP"/>
    <s v="2000 S2"/>
    <s v="USB"/>
    <s v="Scanner"/>
    <m/>
    <x v="0"/>
    <s v="Palacio Municipal"/>
    <s v="administrativa"/>
    <s v="Compras"/>
    <s v="Evelin Castillo"/>
    <s v="1er"/>
    <s v="en uso"/>
    <m/>
    <s v="ADN"/>
    <m/>
  </r>
  <r>
    <n v="493"/>
    <s v="ADN2318917965"/>
    <s v="HP ScanJet 2000 S2"/>
    <s v="HP"/>
    <s v="2000 S2"/>
    <s v="USB"/>
    <s v="Scanner"/>
    <m/>
    <x v="0"/>
    <s v="Palacio Municipal"/>
    <s v="administrativa"/>
    <s v="Compras"/>
    <s v="Mercedes Lebron"/>
    <s v="1er"/>
    <s v="en uso"/>
    <m/>
    <s v="ADN"/>
    <m/>
  </r>
  <r>
    <n v="494"/>
    <s v="AWRHC31873"/>
    <s v="Escaner Fujitsu iX500 , color negro"/>
    <s v="FUJITSU"/>
    <s v="ix500"/>
    <s v="USB"/>
    <s v="Scanner"/>
    <m/>
    <x v="0"/>
    <s v="Palacio Municipal"/>
    <s v="administrativa"/>
    <s v="Compras"/>
    <s v="Lissette Ramirez"/>
    <s v="1er"/>
    <s v="en uso"/>
    <m/>
    <s v="ADN"/>
    <s v="Son donaciones"/>
  </r>
  <r>
    <n v="495"/>
    <s v="AOVB235969"/>
    <s v="Escaner Fujitsu iX500 , color negro"/>
    <s v="FUJITSU"/>
    <s v="ix500"/>
    <s v="USB"/>
    <s v="Scanner"/>
    <m/>
    <x v="0"/>
    <s v="Palacio Municipal"/>
    <s v="administrativa"/>
    <s v="Compras"/>
    <s v="Joel de la cruz"/>
    <s v="1er"/>
    <s v="en uso"/>
    <m/>
    <s v="ADN"/>
    <s v="Son donaciones"/>
  </r>
  <r>
    <n v="496"/>
    <s v="ADN2318917964"/>
    <s v="HP ScanJet 2000 S2"/>
    <s v="HP"/>
    <s v="2000 S2"/>
    <s v="USB"/>
    <s v="Scanner"/>
    <m/>
    <x v="0"/>
    <s v="Palacio Municipal"/>
    <s v="administrativa"/>
    <s v="Compras"/>
    <s v="Franyelis varona"/>
    <s v="1er"/>
    <s v="en uso"/>
    <m/>
    <s v="ADN"/>
    <m/>
  </r>
  <r>
    <n v="497"/>
    <s v="AWRHC31869"/>
    <s v="Escaner Fujitsu iX500 , color negro"/>
    <s v="FUJITSU"/>
    <s v="ix500"/>
    <s v="USB"/>
    <s v="Scanner"/>
    <m/>
    <x v="0"/>
    <s v="Palacio Municipal"/>
    <s v="administrativa"/>
    <s v="Compras"/>
    <s v="Yina paula"/>
    <s v="1er"/>
    <s v="en uso"/>
    <m/>
    <s v="ADN"/>
    <s v="Son donaciones"/>
  </r>
  <r>
    <n v="498"/>
    <s v="ADN0396520135"/>
    <s v="HP ScanJet 2000 S2"/>
    <s v="HP"/>
    <s v="2000 S2"/>
    <s v="USB"/>
    <s v="Scanner"/>
    <m/>
    <x v="0"/>
    <s v="Palacio Municipal"/>
    <s v="administrativa"/>
    <s v="Compras"/>
    <s v="Luis calderon"/>
    <s v="1er"/>
    <s v="en uso"/>
    <m/>
    <s v="ADN"/>
    <m/>
  </r>
  <r>
    <n v="499"/>
    <s v="ADN0396520132"/>
    <s v="HP ScanJet 2000 S2"/>
    <s v="HP"/>
    <s v="2000 S2"/>
    <s v="USB"/>
    <s v="Scanner"/>
    <m/>
    <x v="0"/>
    <s v="Palacio Municipal"/>
    <s v="administrativa"/>
    <s v="Compras"/>
    <s v="Eliane Almanzar"/>
    <s v="1er"/>
    <s v="en uso"/>
    <m/>
    <s v="ADN"/>
    <m/>
  </r>
  <r>
    <n v="500"/>
    <s v="ADN0310814492"/>
    <s v="Toshiba Studio 2505H"/>
    <s v="TOSHIBA"/>
    <s v="2505H"/>
    <s v="RED"/>
    <s v="Impresora"/>
    <s v="Laser"/>
    <x v="0"/>
    <s v="Palacio Municipal"/>
    <s v="Tesoreria"/>
    <m/>
    <s v="Jose antonio Henrique Risk"/>
    <s v="1er"/>
    <s v="sin uso"/>
    <s v="Dañada"/>
    <s v="ADN"/>
    <s v="esta en tesoreria"/>
  </r>
  <r>
    <n v="501"/>
    <s v="ADN2726015997"/>
    <s v="Impresora Multifuncional HPM227"/>
    <s v="HP"/>
    <s v="M227FDW"/>
    <s v="RED"/>
    <s v="Impresora"/>
    <s v="Laser"/>
    <x v="0"/>
    <s v="Palacio Municipal"/>
    <s v="Recaudacion"/>
    <m/>
    <s v="Yolanda Bertilla De la Rosa"/>
    <s v="1er"/>
    <s v="en uso"/>
    <m/>
    <s v="ADN"/>
    <s v="ok"/>
  </r>
  <r>
    <n v="502"/>
    <s v="ADN0396520134"/>
    <s v="HP ScanJet 2000 S2"/>
    <s v="HP"/>
    <s v="2000 S2"/>
    <s v="USB"/>
    <s v="Scanner"/>
    <m/>
    <x v="0"/>
    <s v="Palacio Municipal"/>
    <s v="administrativa"/>
    <s v="Archivo y Correspondencia"/>
    <s v="Lenny Mariel Torres Lora"/>
    <s v="1er"/>
    <s v="en uso"/>
    <m/>
    <s v="ADN"/>
    <m/>
  </r>
  <r>
    <n v="503"/>
    <s v="ADN0396520133"/>
    <s v="HP ScanJet 2000 S2"/>
    <s v="HP"/>
    <s v="2000 S2"/>
    <s v="USB"/>
    <s v="Scanner"/>
    <m/>
    <x v="0"/>
    <s v="Palacio Municipal"/>
    <s v="administrativa"/>
    <s v="Archivo y Correspondencia"/>
    <s v="Lenny Mariel Torres Lora"/>
    <s v="1er"/>
    <s v="en uso"/>
    <m/>
    <s v="ADN"/>
    <m/>
  </r>
  <r>
    <n v="504"/>
    <s v="ADN0396520131"/>
    <s v="HP ScanJet 2000 S2"/>
    <s v="HP"/>
    <s v="2000 S2"/>
    <s v="USB"/>
    <s v="Scanner"/>
    <m/>
    <x v="0"/>
    <s v="Palacio Municipal"/>
    <s v="administrativa"/>
    <s v="Archivo y Correspondencia"/>
    <s v="Lenny Mariel Torres Lora"/>
    <s v="1er"/>
    <s v="en uso"/>
    <m/>
    <s v="ADN"/>
    <m/>
  </r>
  <r>
    <n v="505"/>
    <s v="ADN1413237"/>
    <s v="HP Mod. M401DN"/>
    <s v="HP"/>
    <s v="M401DN"/>
    <s v="USB"/>
    <s v="Impresora"/>
    <s v="Laser"/>
    <x v="0"/>
    <s v="Externo"/>
    <s v="Dirección  de Patrimonio Cultural y Centro Histórico"/>
    <m/>
    <m/>
    <m/>
    <s v="en uso"/>
    <m/>
    <s v="ADN"/>
    <s v="ok"/>
  </r>
  <r>
    <n v="506"/>
    <s v="ADN2310816161"/>
    <s v="Fotocopiadora Brother Mode. MFCL6900W"/>
    <s v="BROTHER"/>
    <s v="FCL6900w"/>
    <s v="RED"/>
    <s v="Impresora"/>
    <s v="Laser"/>
    <x v="0"/>
    <s v="Externo"/>
    <s v="Dirección de Servicios Públicos"/>
    <s v="Mercado villa consuelo"/>
    <s v="Pamela Martinez"/>
    <m/>
    <s v="en uso"/>
    <m/>
    <s v="ADN"/>
    <s v="ok"/>
  </r>
  <r>
    <n v="507"/>
    <s v="ADN1411618821"/>
    <s v="HP LaserJet Pro M203dw"/>
    <s v="HP"/>
    <s v="M203dw"/>
    <s v="RED"/>
    <s v="Impresora"/>
    <s v="Laser"/>
    <x v="0"/>
    <s v="Externo"/>
    <s v="Dirección de Servicios Públicos"/>
    <s v="Cementerio Nacional"/>
    <s v="Pamela Martinez"/>
    <m/>
    <s v="en uso"/>
    <m/>
    <s v="ADN"/>
    <s v="ok"/>
  </r>
  <r>
    <n v="508"/>
    <s v="ADN1411618820"/>
    <s v="HP LaserJet Pro M203dw"/>
    <s v="HP"/>
    <s v="M203dw"/>
    <s v="RED"/>
    <s v="Impresora"/>
    <s v="Laser"/>
    <x v="0"/>
    <s v="Externo"/>
    <s v="Dirección de Servicios Públicos"/>
    <s v="Cementerio Nacional"/>
    <s v="Pamela Martinez"/>
    <m/>
    <s v="en uso"/>
    <m/>
    <s v="ADN"/>
    <s v="ok"/>
  </r>
  <r>
    <n v="509"/>
    <s v="ADN1411618828"/>
    <s v="HP LaserJet Pro M203dw"/>
    <s v="HP"/>
    <s v="M203dw"/>
    <s v="RED"/>
    <s v="Impresora"/>
    <s v="Laser"/>
    <x v="0"/>
    <s v="Externo"/>
    <s v="Dirección de Servicios Públicos"/>
    <s v="Cementerio Nacional"/>
    <s v="Pamela Martinez"/>
    <m/>
    <s v="en uso"/>
    <m/>
    <s v="ADN"/>
    <s v="ok"/>
  </r>
  <r>
    <n v="510"/>
    <s v="ADN1411618829"/>
    <s v="HP LaserJet Pro M203dw"/>
    <s v="HP"/>
    <s v="M203dw"/>
    <s v="RED"/>
    <s v="Impresora"/>
    <s v="Laser"/>
    <x v="0"/>
    <s v="Externo"/>
    <s v="Dirección de Servicios Públicos"/>
    <s v="Mercado de honduras"/>
    <s v="Pamela Martinez"/>
    <m/>
    <s v="en uso"/>
    <m/>
    <s v="ADN"/>
    <s v="ok"/>
  </r>
  <r>
    <n v="511"/>
    <s v="ADN1411618823"/>
    <s v="HP LaserJet Pro M203dw"/>
    <s v="HP"/>
    <s v="M203dw"/>
    <s v="RED"/>
    <s v="Impresora"/>
    <s v="Laser"/>
    <x v="0"/>
    <s v="Externo"/>
    <s v="Dirección de Servicios Públicos"/>
    <s v="Plaza JOSE MARTIN"/>
    <s v="Pamela Martinez"/>
    <m/>
    <s v="en uso"/>
    <m/>
    <s v="ADN"/>
    <s v="ok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915A2A0-A442-40C7-8B9C-5F2A9DD23846}" name="TablaDinámica5" cacheId="0" applyNumberFormats="0" applyBorderFormats="0" applyFontFormats="0" applyPatternFormats="0" applyAlignmentFormats="0" applyWidthHeightFormats="1" dataCaption="Valores" updatedVersion="8" minRefreshableVersion="3" useAutoFormatting="1" rowGrandTotals="0" colGrandTotals="0" itemPrintTitles="1" createdVersion="8" indent="0" compact="0" compactData="0" multipleFieldFilters="0" chartFormat="1">
  <location ref="A3:B29" firstHeaderRow="1" firstDataRow="1" firstDataCol="1"/>
  <pivotFields count="18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6">
        <item x="5"/>
        <item x="20"/>
        <item x="10"/>
        <item x="15"/>
        <item x="4"/>
        <item x="24"/>
        <item x="9"/>
        <item x="1"/>
        <item x="21"/>
        <item x="7"/>
        <item x="16"/>
        <item x="0"/>
        <item x="23"/>
        <item x="2"/>
        <item x="8"/>
        <item x="25"/>
        <item x="6"/>
        <item x="22"/>
        <item x="19"/>
        <item x="12"/>
        <item x="18"/>
        <item x="14"/>
        <item x="11"/>
        <item x="17"/>
        <item x="13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</rowItems>
  <colItems count="1">
    <i/>
  </colItems>
  <dataFields count="1">
    <dataField name="Cuenta de Marca" fld="3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E65F607-33F8-4D02-AC07-59981CB29AF2}" name="TablaDinámica10" cacheId="1" applyNumberFormats="0" applyBorderFormats="0" applyFontFormats="0" applyPatternFormats="0" applyAlignmentFormats="0" applyWidthHeightFormats="1" dataCaption="Valores" updatedVersion="8" minRefreshableVersion="3" useAutoFormatting="1" rowGrandTotals="0" colGrandTotals="0" itemPrintTitles="1" createdVersion="8" indent="0" compact="0" compactData="0" multipleFieldFilters="0" chartFormat="1">
  <location ref="A3:B5" firstHeaderRow="1" firstDataRow="1" firstDataCol="1"/>
  <pivotFields count="18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8"/>
  </rowFields>
  <rowItems count="2">
    <i>
      <x/>
    </i>
    <i>
      <x v="1"/>
    </i>
  </rowItems>
  <colItems count="1">
    <i/>
  </colItems>
  <dataFields count="1">
    <dataField name="Cuenta de color de impresión" fld="8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0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63FC546-367E-474E-B9FE-828927190437}">
  <we:reference id="WA200009404" version="1.0.0.8" store="Omex" storeType="OMEX"/>
  <we:alternateReferences>
    <we:reference id="WA200009404" version="1.0.0.8" store="WA200009404" storeType="OMEX"/>
  </we:alternateReferences>
  <we:properties>
    <we:property name="claude.fileId" value="&quot;178cdec7-4937-4cc1-ad31-3b4c0d8a0542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D9221-ADB2-4135-A7BD-2154276C88B1}">
  <sheetPr filterMode="1"/>
  <dimension ref="A3:R1048576"/>
  <sheetViews>
    <sheetView showGridLines="0" zoomScale="90" zoomScaleNormal="90" workbookViewId="0">
      <selection activeCell="A36" sqref="A36"/>
    </sheetView>
  </sheetViews>
  <sheetFormatPr baseColWidth="10" defaultColWidth="11.42578125" defaultRowHeight="15" x14ac:dyDescent="0.25"/>
  <cols>
    <col min="1" max="1" width="7.28515625" style="4" customWidth="1"/>
    <col min="2" max="2" width="21" style="4" customWidth="1"/>
    <col min="3" max="3" width="79" style="1" bestFit="1" customWidth="1"/>
    <col min="4" max="4" width="11.7109375" style="1" bestFit="1" customWidth="1"/>
    <col min="5" max="5" width="27.5703125" style="1" bestFit="1" customWidth="1"/>
    <col min="6" max="6" width="14.42578125" style="1" customWidth="1"/>
    <col min="7" max="7" width="13.7109375" style="1" customWidth="1"/>
    <col min="8" max="8" width="30.85546875" style="1" customWidth="1"/>
    <col min="9" max="9" width="24.85546875" style="1" customWidth="1"/>
    <col min="10" max="10" width="20.42578125" style="1" customWidth="1"/>
    <col min="11" max="11" width="50" style="1" customWidth="1"/>
    <col min="12" max="12" width="49.85546875" style="1" customWidth="1"/>
    <col min="13" max="13" width="45.5703125" style="4" bestFit="1" customWidth="1"/>
    <col min="14" max="14" width="9.7109375" style="1" bestFit="1" customWidth="1"/>
    <col min="15" max="15" width="13.140625" style="1" customWidth="1"/>
    <col min="16" max="16" width="14.5703125" style="1" hidden="1" customWidth="1"/>
    <col min="17" max="17" width="17.28515625" style="1" customWidth="1"/>
    <col min="18" max="18" width="59.140625" style="1" bestFit="1" customWidth="1"/>
  </cols>
  <sheetData>
    <row r="3" spans="1:18" ht="27" thickBot="1" x14ac:dyDescent="0.45">
      <c r="C3" s="11" t="s">
        <v>0</v>
      </c>
    </row>
    <row r="4" spans="1:18" ht="16.5" thickBot="1" x14ac:dyDescent="0.3">
      <c r="C4" s="36">
        <f ca="1">NOW()</f>
        <v>46241.687624421298</v>
      </c>
    </row>
    <row r="5" spans="1:18" ht="15.75" thickBot="1" x14ac:dyDescent="0.3"/>
    <row r="6" spans="1:18" x14ac:dyDescent="0.25">
      <c r="A6" s="9" t="s">
        <v>1</v>
      </c>
      <c r="B6" s="5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  <c r="R6" s="7" t="s">
        <v>18</v>
      </c>
    </row>
    <row r="7" spans="1:18" x14ac:dyDescent="0.25">
      <c r="A7" s="10">
        <v>275</v>
      </c>
      <c r="B7" s="6" t="s">
        <v>718</v>
      </c>
      <c r="C7" s="3" t="s">
        <v>719</v>
      </c>
      <c r="D7" s="3" t="s">
        <v>21</v>
      </c>
      <c r="E7" s="3" t="s">
        <v>321</v>
      </c>
      <c r="F7" s="3" t="s">
        <v>115</v>
      </c>
      <c r="G7" s="3" t="s">
        <v>24</v>
      </c>
      <c r="H7" s="3" t="s">
        <v>25</v>
      </c>
      <c r="I7" s="3" t="s">
        <v>26</v>
      </c>
      <c r="J7" s="3" t="s">
        <v>27</v>
      </c>
      <c r="K7" s="3" t="s">
        <v>720</v>
      </c>
      <c r="L7" s="3" t="s">
        <v>721</v>
      </c>
      <c r="M7" s="6" t="s">
        <v>722</v>
      </c>
      <c r="N7" s="3" t="s">
        <v>44</v>
      </c>
      <c r="O7" s="3" t="s">
        <v>31</v>
      </c>
      <c r="P7" s="3"/>
      <c r="Q7" s="3" t="s">
        <v>32</v>
      </c>
      <c r="R7" s="8" t="s">
        <v>1263</v>
      </c>
    </row>
    <row r="8" spans="1:18" hidden="1" x14ac:dyDescent="0.25">
      <c r="A8" s="10">
        <v>355</v>
      </c>
      <c r="B8" s="6" t="s">
        <v>895</v>
      </c>
      <c r="C8" s="3" t="s">
        <v>631</v>
      </c>
      <c r="D8" s="3" t="s">
        <v>67</v>
      </c>
      <c r="E8" s="3" t="s">
        <v>68</v>
      </c>
      <c r="F8" s="3" t="s">
        <v>115</v>
      </c>
      <c r="G8" s="3" t="s">
        <v>24</v>
      </c>
      <c r="H8" s="3" t="s">
        <v>418</v>
      </c>
      <c r="I8" s="3" t="s">
        <v>26</v>
      </c>
      <c r="J8" s="3" t="s">
        <v>27</v>
      </c>
      <c r="K8" s="3" t="s">
        <v>720</v>
      </c>
      <c r="L8" s="3" t="s">
        <v>721</v>
      </c>
      <c r="M8" s="6" t="s">
        <v>722</v>
      </c>
      <c r="N8" s="3" t="s">
        <v>44</v>
      </c>
      <c r="O8" s="3" t="s">
        <v>31</v>
      </c>
      <c r="P8" s="3"/>
      <c r="Q8" s="3" t="s">
        <v>32</v>
      </c>
      <c r="R8" s="8" t="s">
        <v>1263</v>
      </c>
    </row>
    <row r="9" spans="1:18" hidden="1" x14ac:dyDescent="0.25">
      <c r="A9" s="10">
        <v>3</v>
      </c>
      <c r="B9" s="6" t="s">
        <v>39</v>
      </c>
      <c r="C9" s="3" t="s">
        <v>40</v>
      </c>
      <c r="D9" s="3" t="s">
        <v>21</v>
      </c>
      <c r="E9" s="3" t="s">
        <v>41</v>
      </c>
      <c r="F9" s="3"/>
      <c r="G9" s="3" t="s">
        <v>24</v>
      </c>
      <c r="H9" s="3"/>
      <c r="I9" s="3" t="s">
        <v>26</v>
      </c>
      <c r="J9" s="3" t="s">
        <v>27</v>
      </c>
      <c r="K9" s="3" t="s">
        <v>42</v>
      </c>
      <c r="L9" s="3"/>
      <c r="M9" s="6" t="s">
        <v>43</v>
      </c>
      <c r="N9" s="3" t="s">
        <v>44</v>
      </c>
      <c r="O9" s="3" t="s">
        <v>1260</v>
      </c>
      <c r="P9" s="3"/>
      <c r="Q9" s="3" t="s">
        <v>32</v>
      </c>
      <c r="R9" s="8" t="s">
        <v>45</v>
      </c>
    </row>
    <row r="10" spans="1:18" hidden="1" x14ac:dyDescent="0.25">
      <c r="A10" s="10">
        <v>4</v>
      </c>
      <c r="B10" s="6" t="s">
        <v>46</v>
      </c>
      <c r="C10" s="3" t="s">
        <v>47</v>
      </c>
      <c r="D10" s="3" t="s">
        <v>48</v>
      </c>
      <c r="E10" s="3" t="s">
        <v>49</v>
      </c>
      <c r="F10" s="3"/>
      <c r="G10" s="3" t="s">
        <v>24</v>
      </c>
      <c r="H10" s="3"/>
      <c r="I10" s="3" t="s">
        <v>26</v>
      </c>
      <c r="J10" s="3" t="s">
        <v>27</v>
      </c>
      <c r="K10" s="3" t="s">
        <v>50</v>
      </c>
      <c r="L10" s="3"/>
      <c r="M10" s="6" t="s">
        <v>51</v>
      </c>
      <c r="N10" s="3" t="s">
        <v>44</v>
      </c>
      <c r="O10" s="3" t="s">
        <v>1261</v>
      </c>
      <c r="P10" s="3" t="s">
        <v>53</v>
      </c>
      <c r="Q10" s="3" t="s">
        <v>32</v>
      </c>
      <c r="R10" s="8" t="s">
        <v>54</v>
      </c>
    </row>
    <row r="11" spans="1:18" hidden="1" x14ac:dyDescent="0.25">
      <c r="A11" s="10">
        <v>311</v>
      </c>
      <c r="B11" s="6" t="s">
        <v>807</v>
      </c>
      <c r="C11" s="3" t="s">
        <v>808</v>
      </c>
      <c r="D11" s="3" t="s">
        <v>21</v>
      </c>
      <c r="E11" s="3">
        <v>6940</v>
      </c>
      <c r="F11" s="3" t="s">
        <v>115</v>
      </c>
      <c r="G11" s="3" t="s">
        <v>24</v>
      </c>
      <c r="H11" s="3" t="s">
        <v>519</v>
      </c>
      <c r="I11" s="3" t="s">
        <v>520</v>
      </c>
      <c r="J11" s="3" t="s">
        <v>27</v>
      </c>
      <c r="K11" s="3" t="s">
        <v>720</v>
      </c>
      <c r="L11" s="3"/>
      <c r="M11" s="6" t="s">
        <v>809</v>
      </c>
      <c r="N11" s="3" t="s">
        <v>60</v>
      </c>
      <c r="O11" s="3" t="s">
        <v>31</v>
      </c>
      <c r="P11" s="3"/>
      <c r="Q11" s="3" t="s">
        <v>32</v>
      </c>
      <c r="R11" s="8" t="s">
        <v>1263</v>
      </c>
    </row>
    <row r="12" spans="1:18" hidden="1" x14ac:dyDescent="0.25">
      <c r="A12" s="10">
        <v>6</v>
      </c>
      <c r="B12" s="6" t="s">
        <v>61</v>
      </c>
      <c r="C12" s="3" t="s">
        <v>62</v>
      </c>
      <c r="D12" s="3" t="s">
        <v>63</v>
      </c>
      <c r="E12" s="3" t="s">
        <v>64</v>
      </c>
      <c r="F12" s="3"/>
      <c r="G12" s="3" t="s">
        <v>24</v>
      </c>
      <c r="H12" s="3"/>
      <c r="I12" s="3" t="s">
        <v>26</v>
      </c>
      <c r="J12" s="3" t="s">
        <v>27</v>
      </c>
      <c r="K12" s="3" t="s">
        <v>50</v>
      </c>
      <c r="L12" s="3"/>
      <c r="M12" s="6" t="s">
        <v>51</v>
      </c>
      <c r="N12" s="3" t="s">
        <v>44</v>
      </c>
      <c r="O12" s="3" t="s">
        <v>1261</v>
      </c>
      <c r="P12" s="3" t="s">
        <v>53</v>
      </c>
      <c r="Q12" s="3" t="s">
        <v>32</v>
      </c>
      <c r="R12" s="8" t="s">
        <v>54</v>
      </c>
    </row>
    <row r="13" spans="1:18" hidden="1" x14ac:dyDescent="0.25">
      <c r="A13" s="10">
        <v>7</v>
      </c>
      <c r="B13" s="6" t="s">
        <v>65</v>
      </c>
      <c r="C13" s="3" t="s">
        <v>66</v>
      </c>
      <c r="D13" s="3" t="s">
        <v>67</v>
      </c>
      <c r="E13" s="3" t="s">
        <v>68</v>
      </c>
      <c r="F13" s="3"/>
      <c r="G13" s="3" t="s">
        <v>24</v>
      </c>
      <c r="H13" s="3"/>
      <c r="I13" s="3" t="s">
        <v>26</v>
      </c>
      <c r="J13" s="3" t="s">
        <v>27</v>
      </c>
      <c r="K13" s="3" t="s">
        <v>50</v>
      </c>
      <c r="L13" s="3"/>
      <c r="M13" s="6" t="s">
        <v>51</v>
      </c>
      <c r="N13" s="3" t="s">
        <v>44</v>
      </c>
      <c r="O13" s="3" t="s">
        <v>1261</v>
      </c>
      <c r="P13" s="3" t="s">
        <v>53</v>
      </c>
      <c r="Q13" s="3" t="s">
        <v>32</v>
      </c>
      <c r="R13" s="8" t="s">
        <v>54</v>
      </c>
    </row>
    <row r="14" spans="1:18" hidden="1" x14ac:dyDescent="0.25">
      <c r="A14" s="10">
        <v>8</v>
      </c>
      <c r="B14" s="6" t="s">
        <v>69</v>
      </c>
      <c r="C14" s="3" t="s">
        <v>66</v>
      </c>
      <c r="D14" s="3" t="s">
        <v>67</v>
      </c>
      <c r="E14" s="3" t="s">
        <v>68</v>
      </c>
      <c r="F14" s="3"/>
      <c r="G14" s="3" t="s">
        <v>24</v>
      </c>
      <c r="H14" s="3"/>
      <c r="I14" s="3" t="s">
        <v>26</v>
      </c>
      <c r="J14" s="3" t="s">
        <v>27</v>
      </c>
      <c r="K14" s="3" t="s">
        <v>50</v>
      </c>
      <c r="L14" s="3"/>
      <c r="M14" s="6" t="s">
        <v>51</v>
      </c>
      <c r="N14" s="3" t="s">
        <v>44</v>
      </c>
      <c r="O14" s="3" t="s">
        <v>1261</v>
      </c>
      <c r="P14" s="3" t="s">
        <v>53</v>
      </c>
      <c r="Q14" s="3" t="s">
        <v>32</v>
      </c>
      <c r="R14" s="8" t="s">
        <v>54</v>
      </c>
    </row>
    <row r="15" spans="1:18" hidden="1" x14ac:dyDescent="0.25">
      <c r="A15" s="10">
        <v>9</v>
      </c>
      <c r="B15" s="6" t="s">
        <v>70</v>
      </c>
      <c r="C15" s="3" t="s">
        <v>66</v>
      </c>
      <c r="D15" s="3" t="s">
        <v>67</v>
      </c>
      <c r="E15" s="3" t="s">
        <v>68</v>
      </c>
      <c r="F15" s="3"/>
      <c r="G15" s="3" t="s">
        <v>24</v>
      </c>
      <c r="H15" s="3"/>
      <c r="I15" s="3" t="s">
        <v>26</v>
      </c>
      <c r="J15" s="3" t="s">
        <v>27</v>
      </c>
      <c r="K15" s="3" t="s">
        <v>50</v>
      </c>
      <c r="L15" s="3"/>
      <c r="M15" s="6" t="s">
        <v>51</v>
      </c>
      <c r="N15" s="3" t="s">
        <v>44</v>
      </c>
      <c r="O15" s="3" t="s">
        <v>1261</v>
      </c>
      <c r="P15" s="3" t="s">
        <v>53</v>
      </c>
      <c r="Q15" s="3" t="s">
        <v>32</v>
      </c>
      <c r="R15" s="8" t="s">
        <v>54</v>
      </c>
    </row>
    <row r="16" spans="1:18" hidden="1" x14ac:dyDescent="0.25">
      <c r="A16" s="10">
        <v>10</v>
      </c>
      <c r="B16" s="6" t="s">
        <v>71</v>
      </c>
      <c r="C16" s="3" t="s">
        <v>72</v>
      </c>
      <c r="D16" s="3" t="s">
        <v>21</v>
      </c>
      <c r="E16" s="3" t="s">
        <v>73</v>
      </c>
      <c r="F16" s="3"/>
      <c r="G16" s="3" t="s">
        <v>24</v>
      </c>
      <c r="H16" s="3"/>
      <c r="I16" s="3" t="s">
        <v>520</v>
      </c>
      <c r="J16" s="3" t="s">
        <v>27</v>
      </c>
      <c r="K16" s="3" t="s">
        <v>50</v>
      </c>
      <c r="L16" s="3"/>
      <c r="M16" s="6" t="s">
        <v>51</v>
      </c>
      <c r="N16" s="3" t="s">
        <v>44</v>
      </c>
      <c r="O16" s="3" t="s">
        <v>1261</v>
      </c>
      <c r="P16" s="3" t="s">
        <v>53</v>
      </c>
      <c r="Q16" s="3" t="s">
        <v>32</v>
      </c>
      <c r="R16" s="8" t="s">
        <v>54</v>
      </c>
    </row>
    <row r="17" spans="1:18" hidden="1" x14ac:dyDescent="0.25">
      <c r="A17" s="10">
        <v>11</v>
      </c>
      <c r="B17" s="6" t="s">
        <v>74</v>
      </c>
      <c r="C17" s="3" t="s">
        <v>75</v>
      </c>
      <c r="D17" s="3" t="s">
        <v>21</v>
      </c>
      <c r="E17" s="3" t="s">
        <v>76</v>
      </c>
      <c r="F17" s="3"/>
      <c r="G17" s="3" t="s">
        <v>24</v>
      </c>
      <c r="H17" s="3"/>
      <c r="I17" s="3" t="s">
        <v>26</v>
      </c>
      <c r="J17" s="3" t="s">
        <v>27</v>
      </c>
      <c r="K17" s="3" t="s">
        <v>50</v>
      </c>
      <c r="L17" s="3"/>
      <c r="M17" s="6" t="s">
        <v>51</v>
      </c>
      <c r="N17" s="3" t="s">
        <v>44</v>
      </c>
      <c r="O17" s="3" t="s">
        <v>1261</v>
      </c>
      <c r="P17" s="3" t="s">
        <v>53</v>
      </c>
      <c r="Q17" s="3" t="s">
        <v>32</v>
      </c>
      <c r="R17" s="8" t="s">
        <v>54</v>
      </c>
    </row>
    <row r="18" spans="1:18" hidden="1" x14ac:dyDescent="0.25">
      <c r="A18" s="10">
        <v>12</v>
      </c>
      <c r="B18" s="6" t="s">
        <v>77</v>
      </c>
      <c r="C18" s="3" t="s">
        <v>78</v>
      </c>
      <c r="D18" s="3" t="s">
        <v>21</v>
      </c>
      <c r="E18" s="3">
        <v>1000</v>
      </c>
      <c r="F18" s="3"/>
      <c r="G18" s="3" t="s">
        <v>24</v>
      </c>
      <c r="H18" s="3"/>
      <c r="I18" s="3" t="s">
        <v>26</v>
      </c>
      <c r="J18" s="3" t="s">
        <v>27</v>
      </c>
      <c r="K18" s="3" t="s">
        <v>50</v>
      </c>
      <c r="L18" s="3"/>
      <c r="M18" s="6" t="s">
        <v>51</v>
      </c>
      <c r="N18" s="3" t="s">
        <v>44</v>
      </c>
      <c r="O18" s="3" t="s">
        <v>1261</v>
      </c>
      <c r="P18" s="3" t="s">
        <v>53</v>
      </c>
      <c r="Q18" s="3" t="s">
        <v>32</v>
      </c>
      <c r="R18" s="8" t="s">
        <v>54</v>
      </c>
    </row>
    <row r="19" spans="1:18" hidden="1" x14ac:dyDescent="0.25">
      <c r="A19" s="10">
        <v>13</v>
      </c>
      <c r="B19" s="6" t="s">
        <v>79</v>
      </c>
      <c r="C19" s="3" t="s">
        <v>80</v>
      </c>
      <c r="D19" s="3" t="s">
        <v>21</v>
      </c>
      <c r="E19" s="3" t="s">
        <v>81</v>
      </c>
      <c r="F19" s="3"/>
      <c r="G19" s="3" t="s">
        <v>24</v>
      </c>
      <c r="H19" s="3"/>
      <c r="I19" s="3" t="s">
        <v>26</v>
      </c>
      <c r="J19" s="3" t="s">
        <v>27</v>
      </c>
      <c r="K19" s="3" t="s">
        <v>50</v>
      </c>
      <c r="L19" s="3"/>
      <c r="M19" s="6" t="s">
        <v>51</v>
      </c>
      <c r="N19" s="3" t="s">
        <v>44</v>
      </c>
      <c r="O19" s="3" t="s">
        <v>1261</v>
      </c>
      <c r="P19" s="3" t="s">
        <v>53</v>
      </c>
      <c r="Q19" s="3" t="s">
        <v>32</v>
      </c>
      <c r="R19" s="8" t="s">
        <v>54</v>
      </c>
    </row>
    <row r="20" spans="1:18" hidden="1" x14ac:dyDescent="0.25">
      <c r="A20" s="10">
        <v>14</v>
      </c>
      <c r="B20" s="6" t="s">
        <v>82</v>
      </c>
      <c r="C20" s="3" t="s">
        <v>83</v>
      </c>
      <c r="D20" s="3" t="s">
        <v>63</v>
      </c>
      <c r="E20" s="3" t="s">
        <v>84</v>
      </c>
      <c r="F20" s="3"/>
      <c r="G20" s="3" t="s">
        <v>24</v>
      </c>
      <c r="H20" s="3"/>
      <c r="I20" s="3" t="s">
        <v>26</v>
      </c>
      <c r="J20" s="3" t="s">
        <v>27</v>
      </c>
      <c r="K20" s="3" t="s">
        <v>50</v>
      </c>
      <c r="L20" s="3"/>
      <c r="M20" s="6" t="s">
        <v>51</v>
      </c>
      <c r="N20" s="3" t="s">
        <v>44</v>
      </c>
      <c r="O20" s="3" t="s">
        <v>1261</v>
      </c>
      <c r="P20" s="3" t="s">
        <v>53</v>
      </c>
      <c r="Q20" s="3" t="s">
        <v>32</v>
      </c>
      <c r="R20" s="8" t="s">
        <v>54</v>
      </c>
    </row>
    <row r="21" spans="1:18" hidden="1" x14ac:dyDescent="0.25">
      <c r="A21" s="10">
        <v>15</v>
      </c>
      <c r="B21" s="6" t="s">
        <v>85</v>
      </c>
      <c r="C21" s="3" t="s">
        <v>86</v>
      </c>
      <c r="D21" s="3" t="s">
        <v>21</v>
      </c>
      <c r="E21" s="3" t="s">
        <v>41</v>
      </c>
      <c r="F21" s="3"/>
      <c r="G21" s="3" t="s">
        <v>24</v>
      </c>
      <c r="H21" s="3"/>
      <c r="I21" s="3" t="s">
        <v>26</v>
      </c>
      <c r="J21" s="3" t="s">
        <v>27</v>
      </c>
      <c r="K21" s="3" t="s">
        <v>50</v>
      </c>
      <c r="L21" s="3"/>
      <c r="M21" s="6" t="s">
        <v>51</v>
      </c>
      <c r="N21" s="3" t="s">
        <v>44</v>
      </c>
      <c r="O21" s="3" t="s">
        <v>1261</v>
      </c>
      <c r="P21" s="3" t="s">
        <v>53</v>
      </c>
      <c r="Q21" s="3" t="s">
        <v>32</v>
      </c>
      <c r="R21" s="8" t="s">
        <v>54</v>
      </c>
    </row>
    <row r="22" spans="1:18" hidden="1" x14ac:dyDescent="0.25">
      <c r="A22" s="10">
        <v>16</v>
      </c>
      <c r="B22" s="6" t="s">
        <v>87</v>
      </c>
      <c r="C22" s="3" t="s">
        <v>88</v>
      </c>
      <c r="D22" s="3" t="s">
        <v>21</v>
      </c>
      <c r="E22" s="3" t="s">
        <v>89</v>
      </c>
      <c r="F22" s="3"/>
      <c r="G22" s="3" t="s">
        <v>24</v>
      </c>
      <c r="H22" s="3"/>
      <c r="I22" s="3" t="s">
        <v>26</v>
      </c>
      <c r="J22" s="3" t="s">
        <v>27</v>
      </c>
      <c r="K22" s="3" t="s">
        <v>50</v>
      </c>
      <c r="L22" s="3"/>
      <c r="M22" s="6" t="s">
        <v>51</v>
      </c>
      <c r="N22" s="3" t="s">
        <v>44</v>
      </c>
      <c r="O22" s="3" t="s">
        <v>1261</v>
      </c>
      <c r="P22" s="3" t="s">
        <v>53</v>
      </c>
      <c r="Q22" s="3" t="s">
        <v>32</v>
      </c>
      <c r="R22" s="8" t="s">
        <v>54</v>
      </c>
    </row>
    <row r="23" spans="1:18" hidden="1" x14ac:dyDescent="0.25">
      <c r="A23" s="10">
        <v>17</v>
      </c>
      <c r="B23" s="6" t="s">
        <v>90</v>
      </c>
      <c r="C23" s="3" t="s">
        <v>91</v>
      </c>
      <c r="D23" s="3" t="s">
        <v>92</v>
      </c>
      <c r="E23" s="3" t="s">
        <v>93</v>
      </c>
      <c r="F23" s="3"/>
      <c r="G23" s="3" t="s">
        <v>24</v>
      </c>
      <c r="H23" s="3"/>
      <c r="I23" s="3" t="s">
        <v>26</v>
      </c>
      <c r="J23" s="3" t="s">
        <v>27</v>
      </c>
      <c r="K23" s="3" t="s">
        <v>50</v>
      </c>
      <c r="L23" s="3"/>
      <c r="M23" s="6" t="s">
        <v>51</v>
      </c>
      <c r="N23" s="3" t="s">
        <v>44</v>
      </c>
      <c r="O23" s="3" t="s">
        <v>1261</v>
      </c>
      <c r="P23" s="3" t="s">
        <v>53</v>
      </c>
      <c r="Q23" s="3" t="s">
        <v>32</v>
      </c>
      <c r="R23" s="8" t="s">
        <v>54</v>
      </c>
    </row>
    <row r="24" spans="1:18" hidden="1" x14ac:dyDescent="0.25">
      <c r="A24" s="10">
        <v>18</v>
      </c>
      <c r="B24" s="6" t="s">
        <v>94</v>
      </c>
      <c r="C24" s="3" t="s">
        <v>95</v>
      </c>
      <c r="D24" s="3" t="s">
        <v>63</v>
      </c>
      <c r="E24" s="3" t="s">
        <v>96</v>
      </c>
      <c r="F24" s="3"/>
      <c r="G24" s="3" t="s">
        <v>24</v>
      </c>
      <c r="H24" s="3"/>
      <c r="I24" s="3" t="s">
        <v>26</v>
      </c>
      <c r="J24" s="3" t="s">
        <v>27</v>
      </c>
      <c r="K24" s="3" t="s">
        <v>50</v>
      </c>
      <c r="L24" s="3"/>
      <c r="M24" s="6" t="s">
        <v>51</v>
      </c>
      <c r="N24" s="3" t="s">
        <v>44</v>
      </c>
      <c r="O24" s="3" t="s">
        <v>1261</v>
      </c>
      <c r="P24" s="3" t="s">
        <v>53</v>
      </c>
      <c r="Q24" s="3" t="s">
        <v>32</v>
      </c>
      <c r="R24" s="8" t="s">
        <v>54</v>
      </c>
    </row>
    <row r="25" spans="1:18" hidden="1" x14ac:dyDescent="0.25">
      <c r="A25" s="10">
        <v>19</v>
      </c>
      <c r="B25" s="6" t="s">
        <v>97</v>
      </c>
      <c r="C25" s="3" t="s">
        <v>98</v>
      </c>
      <c r="D25" s="3" t="s">
        <v>21</v>
      </c>
      <c r="E25" s="3" t="s">
        <v>99</v>
      </c>
      <c r="F25" s="3"/>
      <c r="G25" s="3" t="s">
        <v>24</v>
      </c>
      <c r="H25" s="3"/>
      <c r="I25" s="3" t="s">
        <v>26</v>
      </c>
      <c r="J25" s="3" t="s">
        <v>27</v>
      </c>
      <c r="K25" s="3" t="s">
        <v>50</v>
      </c>
      <c r="L25" s="3"/>
      <c r="M25" s="6" t="s">
        <v>51</v>
      </c>
      <c r="N25" s="3" t="s">
        <v>44</v>
      </c>
      <c r="O25" s="3" t="s">
        <v>1261</v>
      </c>
      <c r="P25" s="3" t="s">
        <v>53</v>
      </c>
      <c r="Q25" s="3" t="s">
        <v>32</v>
      </c>
      <c r="R25" s="8" t="s">
        <v>54</v>
      </c>
    </row>
    <row r="26" spans="1:18" hidden="1" x14ac:dyDescent="0.25">
      <c r="A26" s="10">
        <v>20</v>
      </c>
      <c r="B26" s="6" t="s">
        <v>100</v>
      </c>
      <c r="C26" s="3" t="s">
        <v>101</v>
      </c>
      <c r="D26" s="3" t="s">
        <v>21</v>
      </c>
      <c r="E26" s="3" t="s">
        <v>102</v>
      </c>
      <c r="F26" s="3"/>
      <c r="G26" s="3" t="s">
        <v>24</v>
      </c>
      <c r="H26" s="3"/>
      <c r="I26" s="3" t="s">
        <v>26</v>
      </c>
      <c r="J26" s="3" t="s">
        <v>27</v>
      </c>
      <c r="K26" s="3" t="s">
        <v>50</v>
      </c>
      <c r="L26" s="3"/>
      <c r="M26" s="6" t="s">
        <v>51</v>
      </c>
      <c r="N26" s="3" t="s">
        <v>44</v>
      </c>
      <c r="O26" s="3" t="s">
        <v>1261</v>
      </c>
      <c r="P26" s="3" t="s">
        <v>53</v>
      </c>
      <c r="Q26" s="3" t="s">
        <v>32</v>
      </c>
      <c r="R26" s="8" t="s">
        <v>54</v>
      </c>
    </row>
    <row r="27" spans="1:18" hidden="1" x14ac:dyDescent="0.25">
      <c r="A27" s="10">
        <v>21</v>
      </c>
      <c r="B27" s="6" t="s">
        <v>103</v>
      </c>
      <c r="C27" s="3" t="s">
        <v>104</v>
      </c>
      <c r="D27" s="3" t="s">
        <v>21</v>
      </c>
      <c r="E27" s="3" t="s">
        <v>41</v>
      </c>
      <c r="F27" s="3"/>
      <c r="G27" s="3" t="s">
        <v>24</v>
      </c>
      <c r="H27" s="3"/>
      <c r="I27" s="3" t="s">
        <v>26</v>
      </c>
      <c r="J27" s="3" t="s">
        <v>105</v>
      </c>
      <c r="K27" s="3" t="s">
        <v>106</v>
      </c>
      <c r="L27" s="3"/>
      <c r="M27" s="6" t="s">
        <v>107</v>
      </c>
      <c r="N27" s="3"/>
      <c r="O27" s="3" t="s">
        <v>1262</v>
      </c>
      <c r="P27" s="3"/>
      <c r="Q27" s="3" t="s">
        <v>32</v>
      </c>
      <c r="R27" s="8" t="s">
        <v>641</v>
      </c>
    </row>
    <row r="28" spans="1:18" hidden="1" x14ac:dyDescent="0.25">
      <c r="A28" s="10">
        <v>22</v>
      </c>
      <c r="B28" s="6" t="s">
        <v>108</v>
      </c>
      <c r="C28" s="3" t="s">
        <v>109</v>
      </c>
      <c r="D28" s="3" t="s">
        <v>21</v>
      </c>
      <c r="E28" s="3">
        <v>1320</v>
      </c>
      <c r="F28" s="3"/>
      <c r="G28" s="3" t="s">
        <v>24</v>
      </c>
      <c r="H28" s="3"/>
      <c r="I28" s="3" t="s">
        <v>26</v>
      </c>
      <c r="J28" s="3" t="s">
        <v>27</v>
      </c>
      <c r="K28" s="3" t="s">
        <v>50</v>
      </c>
      <c r="L28" s="3"/>
      <c r="M28" s="6" t="s">
        <v>51</v>
      </c>
      <c r="N28" s="3" t="s">
        <v>44</v>
      </c>
      <c r="O28" s="3" t="s">
        <v>1261</v>
      </c>
      <c r="P28" s="3" t="s">
        <v>53</v>
      </c>
      <c r="Q28" s="3" t="s">
        <v>32</v>
      </c>
      <c r="R28" s="8" t="s">
        <v>54</v>
      </c>
    </row>
    <row r="29" spans="1:18" hidden="1" x14ac:dyDescent="0.25">
      <c r="A29" s="10">
        <v>23</v>
      </c>
      <c r="B29" s="6" t="s">
        <v>110</v>
      </c>
      <c r="C29" s="3" t="s">
        <v>111</v>
      </c>
      <c r="D29" s="3" t="s">
        <v>21</v>
      </c>
      <c r="E29" s="3">
        <v>1015</v>
      </c>
      <c r="F29" s="3"/>
      <c r="G29" s="3" t="s">
        <v>24</v>
      </c>
      <c r="H29" s="3"/>
      <c r="I29" s="3" t="s">
        <v>26</v>
      </c>
      <c r="J29" s="3" t="s">
        <v>27</v>
      </c>
      <c r="K29" s="3" t="s">
        <v>50</v>
      </c>
      <c r="L29" s="3"/>
      <c r="M29" s="6" t="s">
        <v>51</v>
      </c>
      <c r="N29" s="3" t="s">
        <v>44</v>
      </c>
      <c r="O29" s="3" t="s">
        <v>1261</v>
      </c>
      <c r="P29" s="3" t="s">
        <v>53</v>
      </c>
      <c r="Q29" s="3" t="s">
        <v>32</v>
      </c>
      <c r="R29" s="8" t="s">
        <v>54</v>
      </c>
    </row>
    <row r="30" spans="1:18" x14ac:dyDescent="0.25">
      <c r="A30" s="10">
        <v>479</v>
      </c>
      <c r="B30" s="6" t="s">
        <v>1171</v>
      </c>
      <c r="C30" s="3" t="s">
        <v>1172</v>
      </c>
      <c r="D30" s="3" t="s">
        <v>1173</v>
      </c>
      <c r="E30" s="3" t="s">
        <v>1174</v>
      </c>
      <c r="F30" s="3" t="s">
        <v>23</v>
      </c>
      <c r="G30" s="3" t="s">
        <v>24</v>
      </c>
      <c r="H30" s="3" t="s">
        <v>25</v>
      </c>
      <c r="I30" s="3" t="s">
        <v>26</v>
      </c>
      <c r="J30" s="3" t="s">
        <v>27</v>
      </c>
      <c r="K30" s="3" t="s">
        <v>720</v>
      </c>
      <c r="L30" s="3" t="s">
        <v>1192</v>
      </c>
      <c r="M30" s="6" t="s">
        <v>541</v>
      </c>
      <c r="N30" s="3" t="s">
        <v>44</v>
      </c>
      <c r="O30" s="3" t="s">
        <v>31</v>
      </c>
      <c r="P30" s="3"/>
      <c r="Q30" s="3" t="s">
        <v>1177</v>
      </c>
      <c r="R30" s="8" t="s">
        <v>1178</v>
      </c>
    </row>
    <row r="31" spans="1:18" hidden="1" x14ac:dyDescent="0.25">
      <c r="A31" s="10">
        <v>25</v>
      </c>
      <c r="B31" s="6" t="s">
        <v>119</v>
      </c>
      <c r="C31" s="3" t="s">
        <v>120</v>
      </c>
      <c r="D31" s="3" t="s">
        <v>21</v>
      </c>
      <c r="E31" s="3">
        <v>1015</v>
      </c>
      <c r="F31" s="3"/>
      <c r="G31" s="3" t="s">
        <v>24</v>
      </c>
      <c r="H31" s="3"/>
      <c r="I31" s="3" t="s">
        <v>26</v>
      </c>
      <c r="J31" s="3" t="s">
        <v>27</v>
      </c>
      <c r="K31" s="3" t="s">
        <v>50</v>
      </c>
      <c r="L31" s="3"/>
      <c r="M31" s="6" t="s">
        <v>51</v>
      </c>
      <c r="N31" s="3" t="s">
        <v>44</v>
      </c>
      <c r="O31" s="3" t="s">
        <v>1261</v>
      </c>
      <c r="P31" s="3" t="s">
        <v>53</v>
      </c>
      <c r="Q31" s="3" t="s">
        <v>32</v>
      </c>
      <c r="R31" s="8" t="s">
        <v>54</v>
      </c>
    </row>
    <row r="32" spans="1:18" hidden="1" x14ac:dyDescent="0.25">
      <c r="A32" s="10">
        <v>26</v>
      </c>
      <c r="B32" s="6" t="s">
        <v>121</v>
      </c>
      <c r="C32" s="3" t="s">
        <v>122</v>
      </c>
      <c r="D32" s="3" t="s">
        <v>63</v>
      </c>
      <c r="E32" s="3" t="s">
        <v>89</v>
      </c>
      <c r="F32" s="3"/>
      <c r="G32" s="3" t="s">
        <v>24</v>
      </c>
      <c r="H32" s="3"/>
      <c r="I32" s="3" t="s">
        <v>26</v>
      </c>
      <c r="J32" s="3" t="s">
        <v>27</v>
      </c>
      <c r="K32" s="3" t="s">
        <v>50</v>
      </c>
      <c r="L32" s="3"/>
      <c r="M32" s="6" t="s">
        <v>51</v>
      </c>
      <c r="N32" s="3" t="s">
        <v>44</v>
      </c>
      <c r="O32" s="3" t="s">
        <v>1261</v>
      </c>
      <c r="P32" s="3" t="s">
        <v>53</v>
      </c>
      <c r="Q32" s="3" t="s">
        <v>32</v>
      </c>
      <c r="R32" s="8" t="s">
        <v>54</v>
      </c>
    </row>
    <row r="33" spans="1:18" hidden="1" x14ac:dyDescent="0.25">
      <c r="A33" s="10">
        <v>27</v>
      </c>
      <c r="B33" s="6" t="s">
        <v>123</v>
      </c>
      <c r="C33" s="3" t="s">
        <v>124</v>
      </c>
      <c r="D33" s="3" t="s">
        <v>21</v>
      </c>
      <c r="E33" s="3">
        <v>1660</v>
      </c>
      <c r="F33" s="3"/>
      <c r="G33" s="3" t="s">
        <v>24</v>
      </c>
      <c r="H33" s="3"/>
      <c r="I33" s="3" t="s">
        <v>26</v>
      </c>
      <c r="J33" s="3" t="s">
        <v>27</v>
      </c>
      <c r="K33" s="3" t="s">
        <v>50</v>
      </c>
      <c r="L33" s="3"/>
      <c r="M33" s="6" t="s">
        <v>51</v>
      </c>
      <c r="N33" s="3" t="s">
        <v>44</v>
      </c>
      <c r="O33" s="3" t="s">
        <v>1261</v>
      </c>
      <c r="P33" s="3" t="s">
        <v>53</v>
      </c>
      <c r="Q33" s="3" t="s">
        <v>32</v>
      </c>
      <c r="R33" s="8" t="s">
        <v>54</v>
      </c>
    </row>
    <row r="34" spans="1:18" hidden="1" x14ac:dyDescent="0.25">
      <c r="A34" s="10">
        <v>28</v>
      </c>
      <c r="B34" s="6" t="s">
        <v>125</v>
      </c>
      <c r="C34" s="3" t="s">
        <v>126</v>
      </c>
      <c r="D34" s="3" t="s">
        <v>63</v>
      </c>
      <c r="E34" s="3" t="s">
        <v>127</v>
      </c>
      <c r="F34" s="3"/>
      <c r="G34" s="3" t="s">
        <v>24</v>
      </c>
      <c r="H34" s="3"/>
      <c r="I34" s="3" t="s">
        <v>26</v>
      </c>
      <c r="J34" s="3" t="s">
        <v>27</v>
      </c>
      <c r="K34" s="3" t="s">
        <v>50</v>
      </c>
      <c r="L34" s="3"/>
      <c r="M34" s="6" t="s">
        <v>51</v>
      </c>
      <c r="N34" s="3" t="s">
        <v>44</v>
      </c>
      <c r="O34" s="3" t="s">
        <v>1261</v>
      </c>
      <c r="P34" s="3" t="s">
        <v>53</v>
      </c>
      <c r="Q34" s="3" t="s">
        <v>32</v>
      </c>
      <c r="R34" s="8" t="s">
        <v>54</v>
      </c>
    </row>
    <row r="35" spans="1:18" hidden="1" x14ac:dyDescent="0.25">
      <c r="A35" s="10">
        <v>29</v>
      </c>
      <c r="B35" s="6" t="s">
        <v>128</v>
      </c>
      <c r="C35" s="3" t="s">
        <v>129</v>
      </c>
      <c r="D35" s="3" t="s">
        <v>63</v>
      </c>
      <c r="E35" s="3" t="s">
        <v>130</v>
      </c>
      <c r="F35" s="3"/>
      <c r="G35" s="3" t="s">
        <v>24</v>
      </c>
      <c r="H35" s="3"/>
      <c r="I35" s="3" t="s">
        <v>26</v>
      </c>
      <c r="J35" s="3" t="s">
        <v>27</v>
      </c>
      <c r="K35" s="3" t="s">
        <v>50</v>
      </c>
      <c r="L35" s="3"/>
      <c r="M35" s="6" t="s">
        <v>51</v>
      </c>
      <c r="N35" s="3" t="s">
        <v>44</v>
      </c>
      <c r="O35" s="3" t="s">
        <v>1261</v>
      </c>
      <c r="P35" s="3" t="s">
        <v>53</v>
      </c>
      <c r="Q35" s="3" t="s">
        <v>32</v>
      </c>
      <c r="R35" s="8" t="s">
        <v>54</v>
      </c>
    </row>
    <row r="36" spans="1:18" x14ac:dyDescent="0.25">
      <c r="A36" s="10">
        <v>480</v>
      </c>
      <c r="B36" s="6" t="s">
        <v>1171</v>
      </c>
      <c r="C36" s="3" t="s">
        <v>1188</v>
      </c>
      <c r="D36" s="3" t="s">
        <v>1173</v>
      </c>
      <c r="E36" s="3" t="s">
        <v>1189</v>
      </c>
      <c r="F36" s="3" t="s">
        <v>23</v>
      </c>
      <c r="G36" s="3" t="s">
        <v>24</v>
      </c>
      <c r="H36" s="3" t="s">
        <v>25</v>
      </c>
      <c r="I36" s="3" t="s">
        <v>26</v>
      </c>
      <c r="J36" s="3" t="s">
        <v>27</v>
      </c>
      <c r="K36" s="3" t="s">
        <v>720</v>
      </c>
      <c r="L36" s="3"/>
      <c r="M36" s="6" t="s">
        <v>541</v>
      </c>
      <c r="N36" s="3" t="s">
        <v>44</v>
      </c>
      <c r="O36" s="3" t="s">
        <v>31</v>
      </c>
      <c r="P36" s="3"/>
      <c r="Q36" s="3" t="s">
        <v>1177</v>
      </c>
      <c r="R36" s="8" t="s">
        <v>1178</v>
      </c>
    </row>
    <row r="37" spans="1:18" hidden="1" x14ac:dyDescent="0.25">
      <c r="A37" s="10">
        <v>31</v>
      </c>
      <c r="B37" s="6" t="s">
        <v>136</v>
      </c>
      <c r="C37" s="3" t="s">
        <v>137</v>
      </c>
      <c r="D37" s="3" t="s">
        <v>21</v>
      </c>
      <c r="E37" s="3" t="s">
        <v>138</v>
      </c>
      <c r="F37" s="3"/>
      <c r="G37" s="3" t="s">
        <v>24</v>
      </c>
      <c r="H37" s="3"/>
      <c r="I37" s="3" t="s">
        <v>26</v>
      </c>
      <c r="J37" s="3" t="s">
        <v>105</v>
      </c>
      <c r="K37" s="14" t="s">
        <v>139</v>
      </c>
      <c r="L37" s="31"/>
      <c r="M37" s="15" t="s">
        <v>140</v>
      </c>
      <c r="N37" s="3"/>
      <c r="O37" s="3" t="s">
        <v>1262</v>
      </c>
      <c r="P37" s="3"/>
      <c r="Q37" s="3" t="s">
        <v>32</v>
      </c>
      <c r="R37" s="8" t="s">
        <v>641</v>
      </c>
    </row>
    <row r="38" spans="1:18" hidden="1" x14ac:dyDescent="0.25">
      <c r="A38" s="10">
        <v>32</v>
      </c>
      <c r="B38" s="6" t="s">
        <v>141</v>
      </c>
      <c r="C38" s="3" t="s">
        <v>142</v>
      </c>
      <c r="D38" s="3" t="s">
        <v>21</v>
      </c>
      <c r="E38" s="3">
        <v>1100</v>
      </c>
      <c r="F38" s="3"/>
      <c r="G38" s="3" t="s">
        <v>24</v>
      </c>
      <c r="H38" s="3"/>
      <c r="I38" s="3" t="s">
        <v>26</v>
      </c>
      <c r="J38" s="3" t="s">
        <v>27</v>
      </c>
      <c r="K38" s="3" t="s">
        <v>50</v>
      </c>
      <c r="L38" s="17"/>
      <c r="M38" s="6" t="s">
        <v>51</v>
      </c>
      <c r="N38" s="3" t="s">
        <v>44</v>
      </c>
      <c r="O38" s="3" t="s">
        <v>1261</v>
      </c>
      <c r="P38" s="3" t="s">
        <v>53</v>
      </c>
      <c r="Q38" s="3" t="s">
        <v>32</v>
      </c>
      <c r="R38" s="8" t="s">
        <v>54</v>
      </c>
    </row>
    <row r="39" spans="1:18" hidden="1" x14ac:dyDescent="0.25">
      <c r="A39" s="10">
        <v>33</v>
      </c>
      <c r="B39" s="6" t="s">
        <v>143</v>
      </c>
      <c r="C39" s="3" t="s">
        <v>144</v>
      </c>
      <c r="D39" s="3" t="s">
        <v>21</v>
      </c>
      <c r="E39" s="3">
        <v>1020</v>
      </c>
      <c r="F39" s="3"/>
      <c r="G39" s="3" t="s">
        <v>24</v>
      </c>
      <c r="H39" s="3"/>
      <c r="I39" s="3" t="s">
        <v>26</v>
      </c>
      <c r="J39" s="3" t="s">
        <v>27</v>
      </c>
      <c r="K39" s="3" t="s">
        <v>145</v>
      </c>
      <c r="L39" s="3"/>
      <c r="M39" s="6" t="s">
        <v>146</v>
      </c>
      <c r="N39" s="3"/>
      <c r="O39" s="3" t="s">
        <v>1260</v>
      </c>
      <c r="P39" s="3"/>
      <c r="Q39" s="3" t="s">
        <v>32</v>
      </c>
      <c r="R39" s="8" t="s">
        <v>45</v>
      </c>
    </row>
    <row r="40" spans="1:18" hidden="1" x14ac:dyDescent="0.25">
      <c r="A40" s="10">
        <v>34</v>
      </c>
      <c r="B40" s="6" t="s">
        <v>147</v>
      </c>
      <c r="C40" s="3" t="s">
        <v>148</v>
      </c>
      <c r="D40" s="3" t="s">
        <v>21</v>
      </c>
      <c r="E40" s="3" t="s">
        <v>22</v>
      </c>
      <c r="F40" s="3"/>
      <c r="G40" s="3" t="s">
        <v>24</v>
      </c>
      <c r="H40" s="3"/>
      <c r="I40" s="3" t="s">
        <v>26</v>
      </c>
      <c r="J40" s="3" t="s">
        <v>27</v>
      </c>
      <c r="K40" s="3" t="s">
        <v>134</v>
      </c>
      <c r="L40" s="3"/>
      <c r="M40" s="6" t="s">
        <v>135</v>
      </c>
      <c r="N40" s="3"/>
      <c r="O40" s="3" t="s">
        <v>1260</v>
      </c>
      <c r="P40" s="3"/>
      <c r="Q40" s="3" t="s">
        <v>32</v>
      </c>
      <c r="R40" s="8" t="s">
        <v>45</v>
      </c>
    </row>
    <row r="41" spans="1:18" hidden="1" x14ac:dyDescent="0.25">
      <c r="A41" s="10">
        <v>35</v>
      </c>
      <c r="B41" s="6" t="s">
        <v>149</v>
      </c>
      <c r="C41" s="3" t="s">
        <v>150</v>
      </c>
      <c r="D41" s="3" t="s">
        <v>21</v>
      </c>
      <c r="E41" s="3" t="s">
        <v>22</v>
      </c>
      <c r="F41" s="3"/>
      <c r="G41" s="3" t="s">
        <v>24</v>
      </c>
      <c r="H41" s="3"/>
      <c r="I41" s="3" t="s">
        <v>26</v>
      </c>
      <c r="J41" s="3" t="s">
        <v>27</v>
      </c>
      <c r="K41" s="3" t="s">
        <v>134</v>
      </c>
      <c r="L41" s="3"/>
      <c r="M41" s="6" t="s">
        <v>135</v>
      </c>
      <c r="N41" s="3"/>
      <c r="O41" s="3" t="s">
        <v>1260</v>
      </c>
      <c r="P41" s="3"/>
      <c r="Q41" s="3" t="s">
        <v>32</v>
      </c>
      <c r="R41" s="8" t="s">
        <v>45</v>
      </c>
    </row>
    <row r="42" spans="1:18" hidden="1" x14ac:dyDescent="0.25">
      <c r="A42" s="10">
        <v>36</v>
      </c>
      <c r="B42" s="6" t="s">
        <v>151</v>
      </c>
      <c r="C42" s="3" t="s">
        <v>150</v>
      </c>
      <c r="D42" s="3" t="s">
        <v>21</v>
      </c>
      <c r="E42" s="3" t="s">
        <v>22</v>
      </c>
      <c r="F42" s="3"/>
      <c r="G42" s="3" t="s">
        <v>24</v>
      </c>
      <c r="H42" s="3"/>
      <c r="I42" s="3" t="s">
        <v>26</v>
      </c>
      <c r="J42" s="3" t="s">
        <v>27</v>
      </c>
      <c r="K42" s="3" t="s">
        <v>134</v>
      </c>
      <c r="L42" s="3"/>
      <c r="M42" s="6" t="s">
        <v>135</v>
      </c>
      <c r="N42" s="3"/>
      <c r="O42" s="3" t="s">
        <v>1260</v>
      </c>
      <c r="P42" s="3"/>
      <c r="Q42" s="3" t="s">
        <v>32</v>
      </c>
      <c r="R42" s="8" t="s">
        <v>45</v>
      </c>
    </row>
    <row r="43" spans="1:18" hidden="1" x14ac:dyDescent="0.25">
      <c r="A43" s="10">
        <v>37</v>
      </c>
      <c r="B43" s="6" t="s">
        <v>152</v>
      </c>
      <c r="C43" s="3" t="s">
        <v>150</v>
      </c>
      <c r="D43" s="3" t="s">
        <v>21</v>
      </c>
      <c r="E43" s="3" t="s">
        <v>22</v>
      </c>
      <c r="F43" s="3"/>
      <c r="G43" s="3" t="s">
        <v>24</v>
      </c>
      <c r="H43" s="3"/>
      <c r="I43" s="3" t="s">
        <v>26</v>
      </c>
      <c r="J43" s="3" t="s">
        <v>27</v>
      </c>
      <c r="K43" s="3" t="s">
        <v>134</v>
      </c>
      <c r="L43" s="3"/>
      <c r="M43" s="6" t="s">
        <v>135</v>
      </c>
      <c r="N43" s="3"/>
      <c r="O43" s="3" t="s">
        <v>1260</v>
      </c>
      <c r="P43" s="3"/>
      <c r="Q43" s="3" t="s">
        <v>32</v>
      </c>
      <c r="R43" s="8" t="s">
        <v>45</v>
      </c>
    </row>
    <row r="44" spans="1:18" hidden="1" x14ac:dyDescent="0.25">
      <c r="A44" s="10">
        <v>38</v>
      </c>
      <c r="B44" s="6" t="s">
        <v>153</v>
      </c>
      <c r="C44" s="3" t="s">
        <v>154</v>
      </c>
      <c r="D44" s="3" t="s">
        <v>21</v>
      </c>
      <c r="E44" s="3" t="s">
        <v>155</v>
      </c>
      <c r="F44" s="3"/>
      <c r="G44" s="3" t="s">
        <v>24</v>
      </c>
      <c r="H44" s="3"/>
      <c r="I44" s="3" t="s">
        <v>26</v>
      </c>
      <c r="J44" s="3" t="s">
        <v>27</v>
      </c>
      <c r="K44" s="3" t="s">
        <v>156</v>
      </c>
      <c r="L44" s="3"/>
      <c r="M44" s="6" t="s">
        <v>157</v>
      </c>
      <c r="N44" s="3" t="s">
        <v>44</v>
      </c>
      <c r="O44" s="3" t="s">
        <v>1260</v>
      </c>
      <c r="P44" s="3"/>
      <c r="Q44" s="3" t="s">
        <v>32</v>
      </c>
      <c r="R44" s="8" t="s">
        <v>45</v>
      </c>
    </row>
    <row r="45" spans="1:18" hidden="1" x14ac:dyDescent="0.25">
      <c r="A45" s="10">
        <v>39</v>
      </c>
      <c r="B45" s="6" t="s">
        <v>158</v>
      </c>
      <c r="C45" s="3" t="s">
        <v>159</v>
      </c>
      <c r="D45" s="3" t="s">
        <v>21</v>
      </c>
      <c r="E45" s="3" t="s">
        <v>160</v>
      </c>
      <c r="F45" s="3"/>
      <c r="G45" s="3" t="s">
        <v>24</v>
      </c>
      <c r="H45" s="3"/>
      <c r="I45" s="3" t="s">
        <v>26</v>
      </c>
      <c r="J45" s="3" t="s">
        <v>27</v>
      </c>
      <c r="K45" s="3" t="s">
        <v>156</v>
      </c>
      <c r="L45" s="3"/>
      <c r="M45" s="6" t="s">
        <v>157</v>
      </c>
      <c r="N45" s="3" t="s">
        <v>44</v>
      </c>
      <c r="O45" s="3" t="s">
        <v>1260</v>
      </c>
      <c r="P45" s="3"/>
      <c r="Q45" s="3" t="s">
        <v>32</v>
      </c>
      <c r="R45" s="8" t="s">
        <v>45</v>
      </c>
    </row>
    <row r="46" spans="1:18" hidden="1" x14ac:dyDescent="0.25">
      <c r="A46" s="10">
        <v>40</v>
      </c>
      <c r="B46" s="6" t="s">
        <v>161</v>
      </c>
      <c r="C46" s="3" t="s">
        <v>162</v>
      </c>
      <c r="D46" s="3" t="s">
        <v>21</v>
      </c>
      <c r="E46" s="3" t="s">
        <v>22</v>
      </c>
      <c r="F46" s="3"/>
      <c r="G46" s="3" t="s">
        <v>24</v>
      </c>
      <c r="H46" s="3"/>
      <c r="I46" s="3" t="s">
        <v>26</v>
      </c>
      <c r="J46" s="3" t="s">
        <v>27</v>
      </c>
      <c r="K46" s="3" t="s">
        <v>42</v>
      </c>
      <c r="L46" s="3"/>
      <c r="M46" s="6" t="s">
        <v>43</v>
      </c>
      <c r="N46" s="3"/>
      <c r="O46" s="3" t="s">
        <v>1260</v>
      </c>
      <c r="P46" s="3"/>
      <c r="Q46" s="3" t="s">
        <v>32</v>
      </c>
      <c r="R46" s="8" t="s">
        <v>45</v>
      </c>
    </row>
    <row r="47" spans="1:18" hidden="1" x14ac:dyDescent="0.25">
      <c r="A47" s="10">
        <v>41</v>
      </c>
      <c r="B47" s="6" t="s">
        <v>163</v>
      </c>
      <c r="C47" s="3" t="s">
        <v>164</v>
      </c>
      <c r="D47" s="3" t="s">
        <v>21</v>
      </c>
      <c r="E47" s="3" t="s">
        <v>89</v>
      </c>
      <c r="F47" s="3"/>
      <c r="G47" s="3" t="s">
        <v>24</v>
      </c>
      <c r="H47" s="3"/>
      <c r="I47" s="3" t="s">
        <v>26</v>
      </c>
      <c r="J47" s="3" t="s">
        <v>27</v>
      </c>
      <c r="K47" s="3" t="s">
        <v>165</v>
      </c>
      <c r="L47" s="3"/>
      <c r="M47" s="6" t="s">
        <v>166</v>
      </c>
      <c r="N47" s="3"/>
      <c r="O47" s="3" t="s">
        <v>1260</v>
      </c>
      <c r="P47" s="3"/>
      <c r="Q47" s="3" t="s">
        <v>32</v>
      </c>
      <c r="R47" s="8" t="s">
        <v>45</v>
      </c>
    </row>
    <row r="48" spans="1:18" hidden="1" x14ac:dyDescent="0.25">
      <c r="A48" s="10">
        <v>42</v>
      </c>
      <c r="B48" s="6" t="s">
        <v>167</v>
      </c>
      <c r="C48" s="3" t="s">
        <v>168</v>
      </c>
      <c r="D48" s="3" t="s">
        <v>21</v>
      </c>
      <c r="E48" s="3">
        <v>1020</v>
      </c>
      <c r="F48" s="3"/>
      <c r="G48" s="3" t="s">
        <v>24</v>
      </c>
      <c r="H48" s="3"/>
      <c r="I48" s="3" t="s">
        <v>26</v>
      </c>
      <c r="J48" s="3" t="s">
        <v>27</v>
      </c>
      <c r="K48" s="3" t="s">
        <v>145</v>
      </c>
      <c r="L48" s="3"/>
      <c r="M48" s="6" t="s">
        <v>146</v>
      </c>
      <c r="N48" s="3"/>
      <c r="O48" s="3" t="s">
        <v>1260</v>
      </c>
      <c r="P48" s="3"/>
      <c r="Q48" s="3" t="s">
        <v>32</v>
      </c>
      <c r="R48" s="8" t="s">
        <v>45</v>
      </c>
    </row>
    <row r="49" spans="1:18" hidden="1" x14ac:dyDescent="0.25">
      <c r="A49" s="10">
        <v>43</v>
      </c>
      <c r="B49" s="6" t="s">
        <v>169</v>
      </c>
      <c r="C49" s="3" t="s">
        <v>170</v>
      </c>
      <c r="D49" s="3" t="s">
        <v>21</v>
      </c>
      <c r="E49" s="3">
        <v>1020</v>
      </c>
      <c r="F49" s="3"/>
      <c r="G49" s="3" t="s">
        <v>24</v>
      </c>
      <c r="H49" s="3"/>
      <c r="I49" s="3" t="s">
        <v>26</v>
      </c>
      <c r="J49" s="3" t="s">
        <v>27</v>
      </c>
      <c r="K49" s="3" t="s">
        <v>50</v>
      </c>
      <c r="L49" s="3"/>
      <c r="M49" s="6" t="s">
        <v>51</v>
      </c>
      <c r="N49" s="3" t="s">
        <v>44</v>
      </c>
      <c r="O49" s="3" t="s">
        <v>1261</v>
      </c>
      <c r="P49" s="3" t="s">
        <v>53</v>
      </c>
      <c r="Q49" s="3" t="s">
        <v>32</v>
      </c>
      <c r="R49" s="8" t="s">
        <v>54</v>
      </c>
    </row>
    <row r="50" spans="1:18" hidden="1" x14ac:dyDescent="0.25">
      <c r="A50" s="10">
        <v>44</v>
      </c>
      <c r="B50" s="6" t="s">
        <v>171</v>
      </c>
      <c r="C50" s="3" t="s">
        <v>172</v>
      </c>
      <c r="D50" s="3" t="s">
        <v>63</v>
      </c>
      <c r="E50" s="3" t="s">
        <v>130</v>
      </c>
      <c r="F50" s="3"/>
      <c r="G50" s="3" t="s">
        <v>24</v>
      </c>
      <c r="H50" s="3"/>
      <c r="I50" s="3" t="s">
        <v>26</v>
      </c>
      <c r="J50" s="3" t="s">
        <v>27</v>
      </c>
      <c r="K50" s="3" t="s">
        <v>50</v>
      </c>
      <c r="L50" s="3"/>
      <c r="M50" s="6" t="s">
        <v>51</v>
      </c>
      <c r="N50" s="3" t="s">
        <v>44</v>
      </c>
      <c r="O50" s="3" t="s">
        <v>1261</v>
      </c>
      <c r="P50" s="3" t="s">
        <v>53</v>
      </c>
      <c r="Q50" s="3" t="s">
        <v>32</v>
      </c>
      <c r="R50" s="8" t="s">
        <v>54</v>
      </c>
    </row>
    <row r="51" spans="1:18" hidden="1" x14ac:dyDescent="0.25">
      <c r="A51" s="10">
        <v>45</v>
      </c>
      <c r="B51" s="6" t="s">
        <v>173</v>
      </c>
      <c r="C51" s="3" t="s">
        <v>174</v>
      </c>
      <c r="D51" s="3" t="s">
        <v>63</v>
      </c>
      <c r="E51" s="3" t="s">
        <v>130</v>
      </c>
      <c r="F51" s="3"/>
      <c r="G51" s="3" t="s">
        <v>24</v>
      </c>
      <c r="H51" s="3"/>
      <c r="I51" s="3" t="s">
        <v>26</v>
      </c>
      <c r="J51" s="3" t="s">
        <v>27</v>
      </c>
      <c r="K51" s="3" t="s">
        <v>50</v>
      </c>
      <c r="L51" s="3"/>
      <c r="M51" s="6" t="s">
        <v>51</v>
      </c>
      <c r="N51" s="3" t="s">
        <v>44</v>
      </c>
      <c r="O51" s="3" t="s">
        <v>1261</v>
      </c>
      <c r="P51" s="3" t="s">
        <v>53</v>
      </c>
      <c r="Q51" s="3" t="s">
        <v>32</v>
      </c>
      <c r="R51" s="8" t="s">
        <v>54</v>
      </c>
    </row>
    <row r="52" spans="1:18" hidden="1" x14ac:dyDescent="0.25">
      <c r="A52" s="10">
        <v>46</v>
      </c>
      <c r="B52" s="6" t="s">
        <v>175</v>
      </c>
      <c r="C52" s="3" t="s">
        <v>176</v>
      </c>
      <c r="D52" s="3" t="s">
        <v>21</v>
      </c>
      <c r="E52" s="3">
        <v>1020</v>
      </c>
      <c r="F52" s="3"/>
      <c r="G52" s="3" t="s">
        <v>24</v>
      </c>
      <c r="H52" s="3"/>
      <c r="I52" s="3" t="s">
        <v>26</v>
      </c>
      <c r="J52" s="3" t="s">
        <v>27</v>
      </c>
      <c r="K52" s="3" t="s">
        <v>50</v>
      </c>
      <c r="L52" s="3"/>
      <c r="M52" s="6" t="s">
        <v>51</v>
      </c>
      <c r="N52" s="3" t="s">
        <v>44</v>
      </c>
      <c r="O52" s="3" t="s">
        <v>1261</v>
      </c>
      <c r="P52" s="3" t="s">
        <v>53</v>
      </c>
      <c r="Q52" s="3" t="s">
        <v>32</v>
      </c>
      <c r="R52" s="8" t="s">
        <v>54</v>
      </c>
    </row>
    <row r="53" spans="1:18" hidden="1" x14ac:dyDescent="0.25">
      <c r="A53" s="10">
        <v>47</v>
      </c>
      <c r="B53" s="6" t="s">
        <v>177</v>
      </c>
      <c r="C53" s="3" t="s">
        <v>174</v>
      </c>
      <c r="D53" s="3" t="s">
        <v>63</v>
      </c>
      <c r="E53" s="3" t="s">
        <v>130</v>
      </c>
      <c r="F53" s="3"/>
      <c r="G53" s="3" t="s">
        <v>24</v>
      </c>
      <c r="H53" s="3"/>
      <c r="I53" s="3" t="s">
        <v>26</v>
      </c>
      <c r="J53" s="3" t="s">
        <v>27</v>
      </c>
      <c r="K53" s="3" t="s">
        <v>50</v>
      </c>
      <c r="L53" s="3"/>
      <c r="M53" s="6" t="s">
        <v>51</v>
      </c>
      <c r="N53" s="3" t="s">
        <v>44</v>
      </c>
      <c r="O53" s="3" t="s">
        <v>1261</v>
      </c>
      <c r="P53" s="3" t="s">
        <v>53</v>
      </c>
      <c r="Q53" s="3" t="s">
        <v>32</v>
      </c>
      <c r="R53" s="8" t="s">
        <v>54</v>
      </c>
    </row>
    <row r="54" spans="1:18" hidden="1" x14ac:dyDescent="0.25">
      <c r="A54" s="10">
        <v>48</v>
      </c>
      <c r="B54" s="6" t="s">
        <v>178</v>
      </c>
      <c r="C54" s="3" t="s">
        <v>179</v>
      </c>
      <c r="D54" s="3" t="s">
        <v>21</v>
      </c>
      <c r="E54" s="3">
        <v>1020</v>
      </c>
      <c r="F54" s="3"/>
      <c r="G54" s="3" t="s">
        <v>24</v>
      </c>
      <c r="H54" s="3"/>
      <c r="I54" s="3" t="s">
        <v>26</v>
      </c>
      <c r="J54" s="3" t="s">
        <v>27</v>
      </c>
      <c r="K54" s="3" t="s">
        <v>50</v>
      </c>
      <c r="L54" s="3"/>
      <c r="M54" s="6" t="s">
        <v>51</v>
      </c>
      <c r="N54" s="3" t="s">
        <v>44</v>
      </c>
      <c r="O54" s="3" t="s">
        <v>1261</v>
      </c>
      <c r="P54" s="3" t="s">
        <v>53</v>
      </c>
      <c r="Q54" s="3" t="s">
        <v>32</v>
      </c>
      <c r="R54" s="8" t="s">
        <v>54</v>
      </c>
    </row>
    <row r="55" spans="1:18" hidden="1" x14ac:dyDescent="0.25">
      <c r="A55" s="10">
        <v>49</v>
      </c>
      <c r="B55" s="6" t="s">
        <v>180</v>
      </c>
      <c r="C55" s="3" t="s">
        <v>181</v>
      </c>
      <c r="D55" s="3" t="s">
        <v>21</v>
      </c>
      <c r="E55" s="3">
        <v>5610</v>
      </c>
      <c r="F55" s="3"/>
      <c r="G55" s="3" t="s">
        <v>24</v>
      </c>
      <c r="H55" s="3"/>
      <c r="I55" s="3" t="s">
        <v>26</v>
      </c>
      <c r="J55" s="3" t="s">
        <v>27</v>
      </c>
      <c r="K55" s="3" t="s">
        <v>50</v>
      </c>
      <c r="L55" s="3"/>
      <c r="M55" s="6" t="s">
        <v>51</v>
      </c>
      <c r="N55" s="3" t="s">
        <v>44</v>
      </c>
      <c r="O55" s="3" t="s">
        <v>1261</v>
      </c>
      <c r="P55" s="3" t="s">
        <v>53</v>
      </c>
      <c r="Q55" s="3" t="s">
        <v>32</v>
      </c>
      <c r="R55" s="8" t="s">
        <v>54</v>
      </c>
    </row>
    <row r="56" spans="1:18" hidden="1" x14ac:dyDescent="0.25">
      <c r="A56" s="10">
        <v>50</v>
      </c>
      <c r="B56" s="6" t="s">
        <v>182</v>
      </c>
      <c r="C56" s="3" t="s">
        <v>183</v>
      </c>
      <c r="D56" s="3" t="s">
        <v>21</v>
      </c>
      <c r="E56" s="3">
        <v>9800</v>
      </c>
      <c r="F56" s="3"/>
      <c r="G56" s="3" t="s">
        <v>24</v>
      </c>
      <c r="H56" s="3"/>
      <c r="I56" s="3" t="s">
        <v>26</v>
      </c>
      <c r="J56" s="3" t="s">
        <v>27</v>
      </c>
      <c r="K56" s="3" t="s">
        <v>50</v>
      </c>
      <c r="L56" s="3"/>
      <c r="M56" s="6" t="s">
        <v>51</v>
      </c>
      <c r="N56" s="3" t="s">
        <v>44</v>
      </c>
      <c r="O56" s="3" t="s">
        <v>1261</v>
      </c>
      <c r="P56" s="3" t="s">
        <v>53</v>
      </c>
      <c r="Q56" s="3" t="s">
        <v>32</v>
      </c>
      <c r="R56" s="8" t="s">
        <v>54</v>
      </c>
    </row>
    <row r="57" spans="1:18" hidden="1" x14ac:dyDescent="0.25">
      <c r="A57" s="10">
        <v>51</v>
      </c>
      <c r="B57" s="6" t="s">
        <v>184</v>
      </c>
      <c r="C57" s="3" t="s">
        <v>185</v>
      </c>
      <c r="D57" s="3" t="s">
        <v>21</v>
      </c>
      <c r="E57" s="3" t="s">
        <v>186</v>
      </c>
      <c r="F57" s="3"/>
      <c r="G57" s="3" t="s">
        <v>24</v>
      </c>
      <c r="H57" s="3"/>
      <c r="I57" s="3" t="s">
        <v>26</v>
      </c>
      <c r="J57" s="3" t="s">
        <v>27</v>
      </c>
      <c r="K57" s="3" t="s">
        <v>50</v>
      </c>
      <c r="L57" s="3"/>
      <c r="M57" s="6" t="s">
        <v>51</v>
      </c>
      <c r="N57" s="3" t="s">
        <v>44</v>
      </c>
      <c r="O57" s="3" t="s">
        <v>1261</v>
      </c>
      <c r="P57" s="3" t="s">
        <v>53</v>
      </c>
      <c r="Q57" s="3" t="s">
        <v>32</v>
      </c>
      <c r="R57" s="8" t="s">
        <v>54</v>
      </c>
    </row>
    <row r="58" spans="1:18" hidden="1" x14ac:dyDescent="0.25">
      <c r="A58" s="10">
        <v>52</v>
      </c>
      <c r="B58" s="6" t="s">
        <v>187</v>
      </c>
      <c r="C58" s="3" t="s">
        <v>188</v>
      </c>
      <c r="D58" s="3" t="s">
        <v>21</v>
      </c>
      <c r="E58" s="3">
        <v>6940</v>
      </c>
      <c r="F58" s="3"/>
      <c r="G58" s="3" t="s">
        <v>24</v>
      </c>
      <c r="H58" s="3"/>
      <c r="I58" s="3" t="s">
        <v>26</v>
      </c>
      <c r="J58" s="3" t="s">
        <v>27</v>
      </c>
      <c r="K58" s="3" t="s">
        <v>189</v>
      </c>
      <c r="L58" s="16"/>
      <c r="M58" s="6" t="s">
        <v>190</v>
      </c>
      <c r="N58" s="3"/>
      <c r="O58" s="3" t="s">
        <v>1260</v>
      </c>
      <c r="P58" s="3"/>
      <c r="Q58" s="3" t="s">
        <v>32</v>
      </c>
      <c r="R58" s="8" t="s">
        <v>45</v>
      </c>
    </row>
    <row r="59" spans="1:18" x14ac:dyDescent="0.25">
      <c r="A59" s="10">
        <v>481</v>
      </c>
      <c r="B59" s="6" t="s">
        <v>1171</v>
      </c>
      <c r="C59" s="3" t="s">
        <v>1188</v>
      </c>
      <c r="D59" s="3" t="s">
        <v>1173</v>
      </c>
      <c r="E59" s="3" t="s">
        <v>1189</v>
      </c>
      <c r="F59" s="3" t="s">
        <v>23</v>
      </c>
      <c r="G59" s="3" t="s">
        <v>24</v>
      </c>
      <c r="H59" s="3" t="s">
        <v>25</v>
      </c>
      <c r="I59" s="3" t="s">
        <v>26</v>
      </c>
      <c r="J59" s="3" t="s">
        <v>27</v>
      </c>
      <c r="K59" s="14" t="s">
        <v>720</v>
      </c>
      <c r="L59" s="13" t="s">
        <v>1193</v>
      </c>
      <c r="M59" s="6" t="s">
        <v>541</v>
      </c>
      <c r="N59" s="3" t="s">
        <v>44</v>
      </c>
      <c r="O59" s="3" t="s">
        <v>31</v>
      </c>
      <c r="P59" s="3"/>
      <c r="Q59" s="3" t="s">
        <v>1177</v>
      </c>
      <c r="R59" s="8" t="s">
        <v>1178</v>
      </c>
    </row>
    <row r="60" spans="1:18" hidden="1" x14ac:dyDescent="0.25">
      <c r="A60" s="10">
        <v>54</v>
      </c>
      <c r="B60" s="6" t="s">
        <v>194</v>
      </c>
      <c r="C60" s="3" t="s">
        <v>195</v>
      </c>
      <c r="D60" s="3" t="s">
        <v>63</v>
      </c>
      <c r="E60" s="3" t="s">
        <v>196</v>
      </c>
      <c r="F60" s="3"/>
      <c r="G60" s="3" t="s">
        <v>24</v>
      </c>
      <c r="H60" s="3"/>
      <c r="I60" s="3" t="s">
        <v>26</v>
      </c>
      <c r="J60" s="3" t="s">
        <v>27</v>
      </c>
      <c r="K60" s="3" t="s">
        <v>50</v>
      </c>
      <c r="L60" s="17"/>
      <c r="M60" s="6" t="s">
        <v>51</v>
      </c>
      <c r="N60" s="3" t="s">
        <v>44</v>
      </c>
      <c r="O60" s="3" t="s">
        <v>1261</v>
      </c>
      <c r="P60" s="3" t="s">
        <v>53</v>
      </c>
      <c r="Q60" s="3" t="s">
        <v>32</v>
      </c>
      <c r="R60" s="8" t="s">
        <v>54</v>
      </c>
    </row>
    <row r="61" spans="1:18" hidden="1" x14ac:dyDescent="0.25">
      <c r="A61" s="10">
        <v>55</v>
      </c>
      <c r="B61" s="6" t="s">
        <v>197</v>
      </c>
      <c r="C61" s="3" t="s">
        <v>198</v>
      </c>
      <c r="D61" s="3" t="s">
        <v>21</v>
      </c>
      <c r="E61" s="3">
        <v>1160</v>
      </c>
      <c r="F61" s="3"/>
      <c r="G61" s="3" t="s">
        <v>24</v>
      </c>
      <c r="H61" s="3"/>
      <c r="I61" s="3" t="s">
        <v>26</v>
      </c>
      <c r="J61" s="3" t="s">
        <v>27</v>
      </c>
      <c r="K61" s="3" t="s">
        <v>50</v>
      </c>
      <c r="L61" s="3"/>
      <c r="M61" s="6" t="s">
        <v>51</v>
      </c>
      <c r="N61" s="3" t="s">
        <v>44</v>
      </c>
      <c r="O61" s="3" t="s">
        <v>1261</v>
      </c>
      <c r="P61" s="3" t="s">
        <v>53</v>
      </c>
      <c r="Q61" s="3" t="s">
        <v>32</v>
      </c>
      <c r="R61" s="8" t="s">
        <v>54</v>
      </c>
    </row>
    <row r="62" spans="1:18" hidden="1" x14ac:dyDescent="0.25">
      <c r="A62" s="10">
        <v>56</v>
      </c>
      <c r="B62" s="6" t="s">
        <v>199</v>
      </c>
      <c r="C62" s="3" t="s">
        <v>200</v>
      </c>
      <c r="D62" s="3" t="s">
        <v>21</v>
      </c>
      <c r="E62" s="3">
        <v>1160</v>
      </c>
      <c r="F62" s="3"/>
      <c r="G62" s="3" t="s">
        <v>24</v>
      </c>
      <c r="H62" s="3"/>
      <c r="I62" s="3" t="s">
        <v>26</v>
      </c>
      <c r="J62" s="3" t="s">
        <v>27</v>
      </c>
      <c r="K62" s="3" t="s">
        <v>50</v>
      </c>
      <c r="L62" s="3"/>
      <c r="M62" s="6" t="s">
        <v>51</v>
      </c>
      <c r="N62" s="3" t="s">
        <v>44</v>
      </c>
      <c r="O62" s="3" t="s">
        <v>1261</v>
      </c>
      <c r="P62" s="3" t="s">
        <v>53</v>
      </c>
      <c r="Q62" s="3" t="s">
        <v>32</v>
      </c>
      <c r="R62" s="8" t="s">
        <v>54</v>
      </c>
    </row>
    <row r="63" spans="1:18" hidden="1" x14ac:dyDescent="0.25">
      <c r="A63" s="10">
        <v>57</v>
      </c>
      <c r="B63" s="6" t="s">
        <v>201</v>
      </c>
      <c r="C63" s="3" t="s">
        <v>202</v>
      </c>
      <c r="D63" s="3" t="s">
        <v>21</v>
      </c>
      <c r="E63" s="3">
        <v>1150</v>
      </c>
      <c r="F63" s="3"/>
      <c r="G63" s="3" t="s">
        <v>24</v>
      </c>
      <c r="H63" s="3"/>
      <c r="I63" s="3" t="s">
        <v>26</v>
      </c>
      <c r="J63" s="3" t="s">
        <v>27</v>
      </c>
      <c r="K63" s="3" t="s">
        <v>50</v>
      </c>
      <c r="L63" s="3"/>
      <c r="M63" s="6" t="s">
        <v>51</v>
      </c>
      <c r="N63" s="3" t="s">
        <v>44</v>
      </c>
      <c r="O63" s="3" t="s">
        <v>1261</v>
      </c>
      <c r="P63" s="3" t="s">
        <v>53</v>
      </c>
      <c r="Q63" s="3" t="s">
        <v>32</v>
      </c>
      <c r="R63" s="8" t="s">
        <v>54</v>
      </c>
    </row>
    <row r="64" spans="1:18" hidden="1" x14ac:dyDescent="0.25">
      <c r="A64" s="10">
        <v>58</v>
      </c>
      <c r="B64" s="6" t="s">
        <v>203</v>
      </c>
      <c r="C64" s="3" t="s">
        <v>204</v>
      </c>
      <c r="D64" s="3" t="s">
        <v>21</v>
      </c>
      <c r="E64" s="3">
        <v>2420</v>
      </c>
      <c r="F64" s="3"/>
      <c r="G64" s="3" t="s">
        <v>24</v>
      </c>
      <c r="H64" s="3"/>
      <c r="I64" s="3" t="s">
        <v>26</v>
      </c>
      <c r="J64" s="3" t="s">
        <v>27</v>
      </c>
      <c r="K64" s="3" t="s">
        <v>50</v>
      </c>
      <c r="L64" s="3"/>
      <c r="M64" s="6" t="s">
        <v>51</v>
      </c>
      <c r="N64" s="3" t="s">
        <v>44</v>
      </c>
      <c r="O64" s="3" t="s">
        <v>1261</v>
      </c>
      <c r="P64" s="3" t="s">
        <v>53</v>
      </c>
      <c r="Q64" s="3" t="s">
        <v>32</v>
      </c>
      <c r="R64" s="8" t="s">
        <v>54</v>
      </c>
    </row>
    <row r="65" spans="1:18" hidden="1" x14ac:dyDescent="0.25">
      <c r="A65" s="10">
        <v>59</v>
      </c>
      <c r="B65" s="6" t="s">
        <v>205</v>
      </c>
      <c r="C65" s="3" t="s">
        <v>206</v>
      </c>
      <c r="D65" s="3" t="s">
        <v>21</v>
      </c>
      <c r="E65" s="3">
        <v>4050</v>
      </c>
      <c r="F65" s="3"/>
      <c r="G65" s="3" t="s">
        <v>24</v>
      </c>
      <c r="H65" s="3"/>
      <c r="I65" s="3" t="s">
        <v>26</v>
      </c>
      <c r="J65" s="3" t="s">
        <v>27</v>
      </c>
      <c r="K65" s="3" t="s">
        <v>50</v>
      </c>
      <c r="L65" s="3"/>
      <c r="M65" s="6" t="s">
        <v>51</v>
      </c>
      <c r="N65" s="3" t="s">
        <v>44</v>
      </c>
      <c r="O65" s="3" t="s">
        <v>1261</v>
      </c>
      <c r="P65" s="3" t="s">
        <v>53</v>
      </c>
      <c r="Q65" s="3" t="s">
        <v>32</v>
      </c>
      <c r="R65" s="8" t="s">
        <v>54</v>
      </c>
    </row>
    <row r="66" spans="1:18" hidden="1" x14ac:dyDescent="0.25">
      <c r="A66" s="10">
        <v>60</v>
      </c>
      <c r="B66" s="6" t="s">
        <v>207</v>
      </c>
      <c r="C66" s="3" t="s">
        <v>208</v>
      </c>
      <c r="D66" s="3" t="s">
        <v>21</v>
      </c>
      <c r="E66" s="3">
        <v>1160</v>
      </c>
      <c r="F66" s="3"/>
      <c r="G66" s="3" t="s">
        <v>24</v>
      </c>
      <c r="H66" s="3"/>
      <c r="I66" s="3" t="s">
        <v>26</v>
      </c>
      <c r="J66" s="3" t="s">
        <v>27</v>
      </c>
      <c r="K66" s="3" t="s">
        <v>50</v>
      </c>
      <c r="L66" s="3"/>
      <c r="M66" s="6" t="s">
        <v>51</v>
      </c>
      <c r="N66" s="3" t="s">
        <v>44</v>
      </c>
      <c r="O66" s="3" t="s">
        <v>1261</v>
      </c>
      <c r="P66" s="3" t="s">
        <v>53</v>
      </c>
      <c r="Q66" s="3" t="s">
        <v>32</v>
      </c>
      <c r="R66" s="8" t="s">
        <v>54</v>
      </c>
    </row>
    <row r="67" spans="1:18" hidden="1" x14ac:dyDescent="0.25">
      <c r="A67" s="10">
        <v>61</v>
      </c>
      <c r="B67" s="6" t="s">
        <v>209</v>
      </c>
      <c r="C67" s="3" t="s">
        <v>210</v>
      </c>
      <c r="D67" s="3" t="s">
        <v>21</v>
      </c>
      <c r="E67" s="3" t="s">
        <v>211</v>
      </c>
      <c r="F67" s="3"/>
      <c r="G67" s="3" t="s">
        <v>24</v>
      </c>
      <c r="H67" s="3"/>
      <c r="I67" s="3" t="s">
        <v>26</v>
      </c>
      <c r="J67" s="3" t="s">
        <v>27</v>
      </c>
      <c r="K67" s="3" t="s">
        <v>50</v>
      </c>
      <c r="L67" s="3"/>
      <c r="M67" s="6" t="s">
        <v>51</v>
      </c>
      <c r="N67" s="3" t="s">
        <v>44</v>
      </c>
      <c r="O67" s="3" t="s">
        <v>1261</v>
      </c>
      <c r="P67" s="3" t="s">
        <v>53</v>
      </c>
      <c r="Q67" s="3" t="s">
        <v>32</v>
      </c>
      <c r="R67" s="8" t="s">
        <v>54</v>
      </c>
    </row>
    <row r="68" spans="1:18" x14ac:dyDescent="0.25">
      <c r="A68" s="10">
        <v>62</v>
      </c>
      <c r="B68" s="6" t="s">
        <v>212</v>
      </c>
      <c r="C68" s="3" t="s">
        <v>213</v>
      </c>
      <c r="D68" s="3" t="s">
        <v>21</v>
      </c>
      <c r="E68" s="3">
        <v>1020</v>
      </c>
      <c r="F68" s="3" t="s">
        <v>115</v>
      </c>
      <c r="G68" s="3" t="s">
        <v>24</v>
      </c>
      <c r="H68" s="3" t="s">
        <v>25</v>
      </c>
      <c r="I68" s="3" t="s">
        <v>26</v>
      </c>
      <c r="J68" s="3" t="s">
        <v>27</v>
      </c>
      <c r="K68" s="3" t="s">
        <v>156</v>
      </c>
      <c r="L68" s="3"/>
      <c r="M68" s="6" t="s">
        <v>214</v>
      </c>
      <c r="N68" s="3" t="s">
        <v>44</v>
      </c>
      <c r="O68" s="3" t="s">
        <v>31</v>
      </c>
      <c r="P68" s="3"/>
      <c r="Q68" s="3" t="s">
        <v>32</v>
      </c>
      <c r="R68" s="8" t="s">
        <v>1263</v>
      </c>
    </row>
    <row r="69" spans="1:18" hidden="1" x14ac:dyDescent="0.25">
      <c r="A69" s="10">
        <v>63</v>
      </c>
      <c r="B69" s="6" t="s">
        <v>215</v>
      </c>
      <c r="C69" s="3" t="s">
        <v>72</v>
      </c>
      <c r="D69" s="3" t="s">
        <v>21</v>
      </c>
      <c r="E69" s="3" t="s">
        <v>73</v>
      </c>
      <c r="F69" s="3"/>
      <c r="G69" s="3" t="s">
        <v>24</v>
      </c>
      <c r="H69" s="3"/>
      <c r="I69" s="3" t="s">
        <v>520</v>
      </c>
      <c r="J69" s="3" t="s">
        <v>27</v>
      </c>
      <c r="K69" s="3" t="s">
        <v>216</v>
      </c>
      <c r="L69" s="3"/>
      <c r="M69" s="6" t="s">
        <v>217</v>
      </c>
      <c r="N69" s="3"/>
      <c r="O69" s="3" t="s">
        <v>1260</v>
      </c>
      <c r="P69" s="3"/>
      <c r="Q69" s="3" t="s">
        <v>32</v>
      </c>
      <c r="R69" s="8" t="s">
        <v>45</v>
      </c>
    </row>
    <row r="70" spans="1:18" hidden="1" x14ac:dyDescent="0.25">
      <c r="A70" s="10">
        <v>64</v>
      </c>
      <c r="B70" s="6" t="s">
        <v>218</v>
      </c>
      <c r="C70" s="3" t="s">
        <v>219</v>
      </c>
      <c r="D70" s="3" t="s">
        <v>21</v>
      </c>
      <c r="E70" s="3">
        <v>1020</v>
      </c>
      <c r="F70" s="3"/>
      <c r="G70" s="3" t="s">
        <v>24</v>
      </c>
      <c r="H70" s="3"/>
      <c r="I70" s="3" t="s">
        <v>26</v>
      </c>
      <c r="J70" s="3" t="s">
        <v>27</v>
      </c>
      <c r="K70" s="3" t="s">
        <v>50</v>
      </c>
      <c r="L70" s="3"/>
      <c r="M70" s="6" t="s">
        <v>51</v>
      </c>
      <c r="N70" s="3" t="s">
        <v>44</v>
      </c>
      <c r="O70" s="3" t="s">
        <v>1261</v>
      </c>
      <c r="P70" s="3" t="s">
        <v>53</v>
      </c>
      <c r="Q70" s="3" t="s">
        <v>32</v>
      </c>
      <c r="R70" s="8" t="s">
        <v>54</v>
      </c>
    </row>
    <row r="71" spans="1:18" hidden="1" x14ac:dyDescent="0.25">
      <c r="A71" s="10">
        <v>65</v>
      </c>
      <c r="B71" s="6" t="s">
        <v>220</v>
      </c>
      <c r="C71" s="3" t="s">
        <v>221</v>
      </c>
      <c r="D71" s="3" t="s">
        <v>21</v>
      </c>
      <c r="E71" s="3">
        <v>1160</v>
      </c>
      <c r="F71" s="3"/>
      <c r="G71" s="3" t="s">
        <v>24</v>
      </c>
      <c r="H71" s="3"/>
      <c r="I71" s="3" t="s">
        <v>26</v>
      </c>
      <c r="J71" s="3" t="s">
        <v>27</v>
      </c>
      <c r="K71" s="3" t="s">
        <v>216</v>
      </c>
      <c r="L71" s="3"/>
      <c r="M71" s="6" t="s">
        <v>217</v>
      </c>
      <c r="N71" s="3"/>
      <c r="O71" s="3" t="s">
        <v>1260</v>
      </c>
      <c r="P71" s="3"/>
      <c r="Q71" s="3" t="s">
        <v>32</v>
      </c>
      <c r="R71" s="8" t="s">
        <v>45</v>
      </c>
    </row>
    <row r="72" spans="1:18" hidden="1" x14ac:dyDescent="0.25">
      <c r="A72" s="10">
        <v>66</v>
      </c>
      <c r="B72" s="6" t="s">
        <v>222</v>
      </c>
      <c r="C72" s="3" t="s">
        <v>223</v>
      </c>
      <c r="D72" s="3" t="s">
        <v>21</v>
      </c>
      <c r="E72" s="3">
        <v>1160</v>
      </c>
      <c r="F72" s="3"/>
      <c r="G72" s="3" t="s">
        <v>24</v>
      </c>
      <c r="H72" s="3"/>
      <c r="I72" s="3" t="s">
        <v>26</v>
      </c>
      <c r="J72" s="3" t="s">
        <v>27</v>
      </c>
      <c r="K72" s="3" t="s">
        <v>50</v>
      </c>
      <c r="L72" s="3"/>
      <c r="M72" s="6" t="s">
        <v>51</v>
      </c>
      <c r="N72" s="3" t="s">
        <v>44</v>
      </c>
      <c r="O72" s="3" t="s">
        <v>1261</v>
      </c>
      <c r="P72" s="3" t="s">
        <v>53</v>
      </c>
      <c r="Q72" s="3" t="s">
        <v>32</v>
      </c>
      <c r="R72" s="8" t="s">
        <v>54</v>
      </c>
    </row>
    <row r="73" spans="1:18" hidden="1" x14ac:dyDescent="0.25">
      <c r="A73" s="10">
        <v>67</v>
      </c>
      <c r="B73" s="6" t="s">
        <v>224</v>
      </c>
      <c r="C73" s="3" t="s">
        <v>225</v>
      </c>
      <c r="D73" s="3" t="s">
        <v>21</v>
      </c>
      <c r="E73" s="3">
        <v>1300</v>
      </c>
      <c r="F73" s="3"/>
      <c r="G73" s="3" t="s">
        <v>24</v>
      </c>
      <c r="H73" s="3"/>
      <c r="I73" s="3" t="s">
        <v>26</v>
      </c>
      <c r="J73" s="3" t="s">
        <v>27</v>
      </c>
      <c r="K73" s="3" t="s">
        <v>50</v>
      </c>
      <c r="L73" s="3"/>
      <c r="M73" s="6" t="s">
        <v>51</v>
      </c>
      <c r="N73" s="3" t="s">
        <v>44</v>
      </c>
      <c r="O73" s="3" t="s">
        <v>1261</v>
      </c>
      <c r="P73" s="3" t="s">
        <v>53</v>
      </c>
      <c r="Q73" s="3" t="s">
        <v>32</v>
      </c>
      <c r="R73" s="8" t="s">
        <v>54</v>
      </c>
    </row>
    <row r="74" spans="1:18" hidden="1" x14ac:dyDescent="0.25">
      <c r="A74" s="10">
        <v>68</v>
      </c>
      <c r="B74" s="6" t="s">
        <v>226</v>
      </c>
      <c r="C74" s="3" t="s">
        <v>227</v>
      </c>
      <c r="D74" s="3" t="s">
        <v>21</v>
      </c>
      <c r="E74" s="3">
        <v>1020</v>
      </c>
      <c r="F74" s="3"/>
      <c r="G74" s="3" t="s">
        <v>24</v>
      </c>
      <c r="H74" s="3"/>
      <c r="I74" s="3" t="s">
        <v>26</v>
      </c>
      <c r="J74" s="3" t="s">
        <v>27</v>
      </c>
      <c r="K74" s="3" t="s">
        <v>50</v>
      </c>
      <c r="L74" s="16"/>
      <c r="M74" s="6" t="s">
        <v>51</v>
      </c>
      <c r="N74" s="3" t="s">
        <v>44</v>
      </c>
      <c r="O74" s="3" t="s">
        <v>1261</v>
      </c>
      <c r="P74" s="3" t="s">
        <v>53</v>
      </c>
      <c r="Q74" s="3" t="s">
        <v>32</v>
      </c>
      <c r="R74" s="8" t="s">
        <v>54</v>
      </c>
    </row>
    <row r="75" spans="1:18" hidden="1" x14ac:dyDescent="0.25">
      <c r="A75" s="10">
        <v>69</v>
      </c>
      <c r="B75" s="6" t="s">
        <v>228</v>
      </c>
      <c r="C75" s="3" t="s">
        <v>172</v>
      </c>
      <c r="D75" s="3" t="s">
        <v>63</v>
      </c>
      <c r="E75" s="3" t="s">
        <v>130</v>
      </c>
      <c r="F75" s="3"/>
      <c r="G75" s="3" t="s">
        <v>24</v>
      </c>
      <c r="H75" s="3"/>
      <c r="I75" s="3" t="s">
        <v>26</v>
      </c>
      <c r="J75" s="3" t="s">
        <v>105</v>
      </c>
      <c r="K75" s="14" t="s">
        <v>229</v>
      </c>
      <c r="L75" s="13"/>
      <c r="M75" s="15" t="s">
        <v>230</v>
      </c>
      <c r="N75" s="3"/>
      <c r="O75" s="3" t="s">
        <v>1262</v>
      </c>
      <c r="P75" s="3"/>
      <c r="Q75" s="3" t="s">
        <v>32</v>
      </c>
      <c r="R75" s="8" t="s">
        <v>641</v>
      </c>
    </row>
    <row r="76" spans="1:18" hidden="1" x14ac:dyDescent="0.25">
      <c r="A76" s="10">
        <v>70</v>
      </c>
      <c r="B76" s="6" t="s">
        <v>231</v>
      </c>
      <c r="C76" s="3" t="s">
        <v>232</v>
      </c>
      <c r="D76" s="3" t="s">
        <v>21</v>
      </c>
      <c r="E76" s="3">
        <v>1020</v>
      </c>
      <c r="F76" s="3"/>
      <c r="G76" s="3" t="s">
        <v>24</v>
      </c>
      <c r="H76" s="3"/>
      <c r="I76" s="3" t="s">
        <v>26</v>
      </c>
      <c r="J76" s="3" t="s">
        <v>105</v>
      </c>
      <c r="K76" s="14" t="s">
        <v>233</v>
      </c>
      <c r="L76" s="13"/>
      <c r="M76" s="15" t="s">
        <v>234</v>
      </c>
      <c r="N76" s="3"/>
      <c r="O76" s="3" t="s">
        <v>1262</v>
      </c>
      <c r="P76" s="3"/>
      <c r="Q76" s="3" t="s">
        <v>32</v>
      </c>
      <c r="R76" s="8" t="s">
        <v>641</v>
      </c>
    </row>
    <row r="77" spans="1:18" hidden="1" x14ac:dyDescent="0.25">
      <c r="A77" s="10">
        <v>71</v>
      </c>
      <c r="B77" s="6" t="s">
        <v>235</v>
      </c>
      <c r="C77" s="3" t="s">
        <v>236</v>
      </c>
      <c r="D77" s="3" t="s">
        <v>63</v>
      </c>
      <c r="E77" s="3" t="s">
        <v>130</v>
      </c>
      <c r="F77" s="3"/>
      <c r="G77" s="3" t="s">
        <v>24</v>
      </c>
      <c r="H77" s="3"/>
      <c r="I77" s="3" t="s">
        <v>26</v>
      </c>
      <c r="J77" s="3" t="s">
        <v>27</v>
      </c>
      <c r="K77" s="3" t="s">
        <v>50</v>
      </c>
      <c r="L77" s="17"/>
      <c r="M77" s="6" t="s">
        <v>51</v>
      </c>
      <c r="N77" s="3" t="s">
        <v>44</v>
      </c>
      <c r="O77" s="3" t="s">
        <v>1261</v>
      </c>
      <c r="P77" s="3" t="s">
        <v>53</v>
      </c>
      <c r="Q77" s="3" t="s">
        <v>32</v>
      </c>
      <c r="R77" s="8" t="s">
        <v>54</v>
      </c>
    </row>
    <row r="78" spans="1:18" hidden="1" x14ac:dyDescent="0.25">
      <c r="A78" s="10">
        <v>72</v>
      </c>
      <c r="B78" s="6" t="s">
        <v>237</v>
      </c>
      <c r="C78" s="3" t="s">
        <v>238</v>
      </c>
      <c r="D78" s="3" t="s">
        <v>63</v>
      </c>
      <c r="E78" s="3" t="s">
        <v>130</v>
      </c>
      <c r="F78" s="3"/>
      <c r="G78" s="3" t="s">
        <v>24</v>
      </c>
      <c r="H78" s="3"/>
      <c r="I78" s="3" t="s">
        <v>26</v>
      </c>
      <c r="J78" s="3" t="s">
        <v>27</v>
      </c>
      <c r="K78" s="3" t="s">
        <v>50</v>
      </c>
      <c r="L78" s="3"/>
      <c r="M78" s="6" t="s">
        <v>51</v>
      </c>
      <c r="N78" s="3" t="s">
        <v>44</v>
      </c>
      <c r="O78" s="3" t="s">
        <v>1261</v>
      </c>
      <c r="P78" s="3" t="s">
        <v>53</v>
      </c>
      <c r="Q78" s="3" t="s">
        <v>32</v>
      </c>
      <c r="R78" s="8" t="s">
        <v>54</v>
      </c>
    </row>
    <row r="79" spans="1:18" hidden="1" x14ac:dyDescent="0.25">
      <c r="A79" s="10">
        <v>73</v>
      </c>
      <c r="B79" s="6" t="s">
        <v>239</v>
      </c>
      <c r="C79" s="3" t="s">
        <v>238</v>
      </c>
      <c r="D79" s="3" t="s">
        <v>63</v>
      </c>
      <c r="E79" s="3" t="s">
        <v>130</v>
      </c>
      <c r="F79" s="3"/>
      <c r="G79" s="3" t="s">
        <v>24</v>
      </c>
      <c r="H79" s="3"/>
      <c r="I79" s="3" t="s">
        <v>26</v>
      </c>
      <c r="J79" s="3" t="s">
        <v>27</v>
      </c>
      <c r="K79" s="3" t="s">
        <v>50</v>
      </c>
      <c r="L79" s="3"/>
      <c r="M79" s="6" t="s">
        <v>51</v>
      </c>
      <c r="N79" s="3" t="s">
        <v>44</v>
      </c>
      <c r="O79" s="3" t="s">
        <v>1261</v>
      </c>
      <c r="P79" s="3" t="s">
        <v>53</v>
      </c>
      <c r="Q79" s="3" t="s">
        <v>32</v>
      </c>
      <c r="R79" s="8" t="s">
        <v>54</v>
      </c>
    </row>
    <row r="80" spans="1:18" hidden="1" x14ac:dyDescent="0.25">
      <c r="A80" s="10">
        <v>74</v>
      </c>
      <c r="B80" s="6" t="s">
        <v>240</v>
      </c>
      <c r="C80" s="3" t="s">
        <v>72</v>
      </c>
      <c r="D80" s="3" t="s">
        <v>21</v>
      </c>
      <c r="E80" s="3" t="s">
        <v>73</v>
      </c>
      <c r="F80" s="3"/>
      <c r="G80" s="3" t="s">
        <v>24</v>
      </c>
      <c r="H80" s="3"/>
      <c r="I80" s="3" t="s">
        <v>520</v>
      </c>
      <c r="J80" s="3" t="s">
        <v>27</v>
      </c>
      <c r="K80" s="3" t="s">
        <v>50</v>
      </c>
      <c r="L80" s="3"/>
      <c r="M80" s="6" t="s">
        <v>51</v>
      </c>
      <c r="N80" s="3" t="s">
        <v>44</v>
      </c>
      <c r="O80" s="3" t="s">
        <v>1261</v>
      </c>
      <c r="P80" s="3" t="s">
        <v>53</v>
      </c>
      <c r="Q80" s="3" t="s">
        <v>32</v>
      </c>
      <c r="R80" s="8" t="s">
        <v>54</v>
      </c>
    </row>
    <row r="81" spans="1:18" hidden="1" x14ac:dyDescent="0.25">
      <c r="A81" s="10">
        <v>75</v>
      </c>
      <c r="B81" s="6" t="s">
        <v>241</v>
      </c>
      <c r="C81" s="3" t="s">
        <v>242</v>
      </c>
      <c r="D81" s="3" t="s">
        <v>21</v>
      </c>
      <c r="E81" s="3">
        <v>1020</v>
      </c>
      <c r="F81" s="3"/>
      <c r="G81" s="3" t="s">
        <v>24</v>
      </c>
      <c r="H81" s="3"/>
      <c r="I81" s="3" t="s">
        <v>26</v>
      </c>
      <c r="J81" s="3" t="s">
        <v>27</v>
      </c>
      <c r="K81" s="3" t="s">
        <v>50</v>
      </c>
      <c r="L81" s="3"/>
      <c r="M81" s="6" t="s">
        <v>51</v>
      </c>
      <c r="N81" s="3" t="s">
        <v>44</v>
      </c>
      <c r="O81" s="3" t="s">
        <v>1261</v>
      </c>
      <c r="P81" s="3" t="s">
        <v>53</v>
      </c>
      <c r="Q81" s="3" t="s">
        <v>32</v>
      </c>
      <c r="R81" s="8" t="s">
        <v>54</v>
      </c>
    </row>
    <row r="82" spans="1:18" hidden="1" x14ac:dyDescent="0.25">
      <c r="A82" s="10">
        <v>76</v>
      </c>
      <c r="B82" s="6" t="s">
        <v>243</v>
      </c>
      <c r="C82" s="3" t="s">
        <v>242</v>
      </c>
      <c r="D82" s="3" t="s">
        <v>21</v>
      </c>
      <c r="E82" s="3">
        <v>1020</v>
      </c>
      <c r="F82" s="3"/>
      <c r="G82" s="3" t="s">
        <v>24</v>
      </c>
      <c r="H82" s="3"/>
      <c r="I82" s="3" t="s">
        <v>26</v>
      </c>
      <c r="J82" s="3" t="s">
        <v>27</v>
      </c>
      <c r="K82" s="3" t="s">
        <v>50</v>
      </c>
      <c r="L82" s="3"/>
      <c r="M82" s="6" t="s">
        <v>51</v>
      </c>
      <c r="N82" s="3" t="s">
        <v>44</v>
      </c>
      <c r="O82" s="3" t="s">
        <v>1261</v>
      </c>
      <c r="P82" s="3" t="s">
        <v>53</v>
      </c>
      <c r="Q82" s="3" t="s">
        <v>32</v>
      </c>
      <c r="R82" s="8" t="s">
        <v>54</v>
      </c>
    </row>
    <row r="83" spans="1:18" hidden="1" x14ac:dyDescent="0.25">
      <c r="A83" s="10">
        <v>77</v>
      </c>
      <c r="B83" s="6" t="s">
        <v>244</v>
      </c>
      <c r="C83" s="3" t="s">
        <v>192</v>
      </c>
      <c r="D83" s="3" t="s">
        <v>21</v>
      </c>
      <c r="E83" s="3">
        <v>1020</v>
      </c>
      <c r="F83" s="3"/>
      <c r="G83" s="3" t="s">
        <v>24</v>
      </c>
      <c r="H83" s="3"/>
      <c r="I83" s="3" t="s">
        <v>26</v>
      </c>
      <c r="J83" s="3" t="s">
        <v>27</v>
      </c>
      <c r="K83" s="3" t="s">
        <v>50</v>
      </c>
      <c r="L83" s="3"/>
      <c r="M83" s="6" t="s">
        <v>51</v>
      </c>
      <c r="N83" s="3" t="s">
        <v>44</v>
      </c>
      <c r="O83" s="3" t="s">
        <v>1261</v>
      </c>
      <c r="P83" s="3" t="s">
        <v>53</v>
      </c>
      <c r="Q83" s="3" t="s">
        <v>32</v>
      </c>
      <c r="R83" s="8" t="s">
        <v>54</v>
      </c>
    </row>
    <row r="84" spans="1:18" hidden="1" x14ac:dyDescent="0.25">
      <c r="A84" s="10">
        <v>78</v>
      </c>
      <c r="B84" s="6" t="s">
        <v>245</v>
      </c>
      <c r="C84" s="3" t="s">
        <v>246</v>
      </c>
      <c r="D84" s="3" t="s">
        <v>21</v>
      </c>
      <c r="E84" s="3">
        <v>1020</v>
      </c>
      <c r="F84" s="3"/>
      <c r="G84" s="3" t="s">
        <v>24</v>
      </c>
      <c r="H84" s="3"/>
      <c r="I84" s="3" t="s">
        <v>26</v>
      </c>
      <c r="J84" s="3" t="s">
        <v>27</v>
      </c>
      <c r="K84" s="3" t="s">
        <v>50</v>
      </c>
      <c r="L84" s="3"/>
      <c r="M84" s="6" t="s">
        <v>51</v>
      </c>
      <c r="N84" s="3" t="s">
        <v>44</v>
      </c>
      <c r="O84" s="3" t="s">
        <v>1261</v>
      </c>
      <c r="P84" s="3" t="s">
        <v>53</v>
      </c>
      <c r="Q84" s="3" t="s">
        <v>32</v>
      </c>
      <c r="R84" s="8" t="s">
        <v>54</v>
      </c>
    </row>
    <row r="85" spans="1:18" hidden="1" x14ac:dyDescent="0.25">
      <c r="A85" s="10">
        <v>79</v>
      </c>
      <c r="B85" s="6" t="s">
        <v>247</v>
      </c>
      <c r="C85" s="3" t="s">
        <v>248</v>
      </c>
      <c r="D85" s="3" t="s">
        <v>21</v>
      </c>
      <c r="E85" s="3" t="s">
        <v>249</v>
      </c>
      <c r="F85" s="3"/>
      <c r="G85" s="3" t="s">
        <v>24</v>
      </c>
      <c r="H85" s="3"/>
      <c r="I85" s="3" t="s">
        <v>26</v>
      </c>
      <c r="J85" s="3" t="s">
        <v>27</v>
      </c>
      <c r="K85" s="3" t="s">
        <v>50</v>
      </c>
      <c r="L85" s="3"/>
      <c r="M85" s="6" t="s">
        <v>51</v>
      </c>
      <c r="N85" s="3" t="s">
        <v>44</v>
      </c>
      <c r="O85" s="3" t="s">
        <v>1261</v>
      </c>
      <c r="P85" s="3" t="s">
        <v>53</v>
      </c>
      <c r="Q85" s="3" t="s">
        <v>32</v>
      </c>
      <c r="R85" s="8" t="s">
        <v>54</v>
      </c>
    </row>
    <row r="86" spans="1:18" hidden="1" x14ac:dyDescent="0.25">
      <c r="A86" s="10">
        <v>80</v>
      </c>
      <c r="B86" s="6" t="s">
        <v>250</v>
      </c>
      <c r="C86" s="3" t="s">
        <v>251</v>
      </c>
      <c r="D86" s="3" t="s">
        <v>63</v>
      </c>
      <c r="E86" s="3" t="s">
        <v>96</v>
      </c>
      <c r="F86" s="3"/>
      <c r="G86" s="3" t="s">
        <v>24</v>
      </c>
      <c r="H86" s="3"/>
      <c r="I86" s="3" t="s">
        <v>26</v>
      </c>
      <c r="J86" s="3" t="s">
        <v>27</v>
      </c>
      <c r="K86" s="3" t="s">
        <v>50</v>
      </c>
      <c r="L86" s="3"/>
      <c r="M86" s="6" t="s">
        <v>51</v>
      </c>
      <c r="N86" s="3" t="s">
        <v>44</v>
      </c>
      <c r="O86" s="3" t="s">
        <v>1261</v>
      </c>
      <c r="P86" s="3" t="s">
        <v>53</v>
      </c>
      <c r="Q86" s="3" t="s">
        <v>32</v>
      </c>
      <c r="R86" s="8" t="s">
        <v>54</v>
      </c>
    </row>
    <row r="87" spans="1:18" hidden="1" x14ac:dyDescent="0.25">
      <c r="A87" s="10">
        <v>81</v>
      </c>
      <c r="B87" s="6" t="s">
        <v>252</v>
      </c>
      <c r="C87" s="3" t="s">
        <v>253</v>
      </c>
      <c r="D87" s="3" t="s">
        <v>63</v>
      </c>
      <c r="E87" s="3" t="s">
        <v>96</v>
      </c>
      <c r="F87" s="3"/>
      <c r="G87" s="3" t="s">
        <v>24</v>
      </c>
      <c r="H87" s="3"/>
      <c r="I87" s="3" t="s">
        <v>26</v>
      </c>
      <c r="J87" s="3" t="s">
        <v>27</v>
      </c>
      <c r="K87" s="3" t="s">
        <v>50</v>
      </c>
      <c r="L87" s="3"/>
      <c r="M87" s="6" t="s">
        <v>51</v>
      </c>
      <c r="N87" s="3" t="s">
        <v>44</v>
      </c>
      <c r="O87" s="3" t="s">
        <v>1261</v>
      </c>
      <c r="P87" s="3" t="s">
        <v>53</v>
      </c>
      <c r="Q87" s="3" t="s">
        <v>32</v>
      </c>
      <c r="R87" s="8" t="s">
        <v>54</v>
      </c>
    </row>
    <row r="88" spans="1:18" hidden="1" x14ac:dyDescent="0.25">
      <c r="A88" s="10">
        <v>82</v>
      </c>
      <c r="B88" s="6" t="s">
        <v>254</v>
      </c>
      <c r="C88" s="3" t="s">
        <v>255</v>
      </c>
      <c r="D88" s="3" t="s">
        <v>21</v>
      </c>
      <c r="E88" s="3">
        <v>1320</v>
      </c>
      <c r="F88" s="3"/>
      <c r="G88" s="3" t="s">
        <v>24</v>
      </c>
      <c r="H88" s="3"/>
      <c r="I88" s="3" t="s">
        <v>26</v>
      </c>
      <c r="J88" s="3" t="s">
        <v>27</v>
      </c>
      <c r="K88" s="3" t="s">
        <v>50</v>
      </c>
      <c r="L88" s="3"/>
      <c r="M88" s="6" t="s">
        <v>51</v>
      </c>
      <c r="N88" s="3" t="s">
        <v>44</v>
      </c>
      <c r="O88" s="3" t="s">
        <v>1261</v>
      </c>
      <c r="P88" s="3" t="s">
        <v>53</v>
      </c>
      <c r="Q88" s="3" t="s">
        <v>32</v>
      </c>
      <c r="R88" s="8" t="s">
        <v>54</v>
      </c>
    </row>
    <row r="89" spans="1:18" hidden="1" x14ac:dyDescent="0.25">
      <c r="A89" s="10">
        <v>83</v>
      </c>
      <c r="B89" s="6" t="s">
        <v>256</v>
      </c>
      <c r="C89" s="3" t="s">
        <v>257</v>
      </c>
      <c r="D89" s="3" t="s">
        <v>21</v>
      </c>
      <c r="E89" s="3">
        <v>1015</v>
      </c>
      <c r="F89" s="3"/>
      <c r="G89" s="3" t="s">
        <v>24</v>
      </c>
      <c r="H89" s="3"/>
      <c r="I89" s="3" t="s">
        <v>26</v>
      </c>
      <c r="J89" s="3" t="s">
        <v>27</v>
      </c>
      <c r="K89" s="3" t="s">
        <v>50</v>
      </c>
      <c r="L89" s="3"/>
      <c r="M89" s="6" t="s">
        <v>51</v>
      </c>
      <c r="N89" s="3" t="s">
        <v>44</v>
      </c>
      <c r="O89" s="3" t="s">
        <v>1261</v>
      </c>
      <c r="P89" s="3" t="s">
        <v>53</v>
      </c>
      <c r="Q89" s="3" t="s">
        <v>32</v>
      </c>
      <c r="R89" s="8" t="s">
        <v>54</v>
      </c>
    </row>
    <row r="90" spans="1:18" hidden="1" x14ac:dyDescent="0.25">
      <c r="A90" s="10">
        <v>84</v>
      </c>
      <c r="B90" s="6" t="s">
        <v>258</v>
      </c>
      <c r="C90" s="3" t="s">
        <v>72</v>
      </c>
      <c r="D90" s="3" t="s">
        <v>21</v>
      </c>
      <c r="E90" s="3" t="s">
        <v>73</v>
      </c>
      <c r="F90" s="3"/>
      <c r="G90" s="3" t="s">
        <v>24</v>
      </c>
      <c r="H90" s="3"/>
      <c r="I90" s="3" t="s">
        <v>520</v>
      </c>
      <c r="J90" s="3" t="s">
        <v>27</v>
      </c>
      <c r="K90" s="3" t="s">
        <v>50</v>
      </c>
      <c r="L90" s="3"/>
      <c r="M90" s="6" t="s">
        <v>51</v>
      </c>
      <c r="N90" s="3" t="s">
        <v>44</v>
      </c>
      <c r="O90" s="3" t="s">
        <v>1261</v>
      </c>
      <c r="P90" s="3" t="s">
        <v>53</v>
      </c>
      <c r="Q90" s="3" t="s">
        <v>32</v>
      </c>
      <c r="R90" s="8" t="s">
        <v>54</v>
      </c>
    </row>
    <row r="91" spans="1:18" hidden="1" x14ac:dyDescent="0.25">
      <c r="A91" s="10">
        <v>85</v>
      </c>
      <c r="B91" s="6" t="s">
        <v>259</v>
      </c>
      <c r="C91" s="3" t="s">
        <v>260</v>
      </c>
      <c r="D91" s="3" t="s">
        <v>21</v>
      </c>
      <c r="E91" s="3">
        <v>1160</v>
      </c>
      <c r="F91" s="3"/>
      <c r="G91" s="3" t="s">
        <v>24</v>
      </c>
      <c r="H91" s="3"/>
      <c r="I91" s="3" t="s">
        <v>26</v>
      </c>
      <c r="J91" s="3" t="s">
        <v>27</v>
      </c>
      <c r="K91" s="3" t="s">
        <v>50</v>
      </c>
      <c r="L91" s="3"/>
      <c r="M91" s="6" t="s">
        <v>51</v>
      </c>
      <c r="N91" s="3" t="s">
        <v>44</v>
      </c>
      <c r="O91" s="3" t="s">
        <v>1261</v>
      </c>
      <c r="P91" s="3" t="s">
        <v>53</v>
      </c>
      <c r="Q91" s="3" t="s">
        <v>32</v>
      </c>
      <c r="R91" s="8" t="s">
        <v>54</v>
      </c>
    </row>
    <row r="92" spans="1:18" x14ac:dyDescent="0.25">
      <c r="A92" s="10">
        <v>251</v>
      </c>
      <c r="B92" s="6" t="s">
        <v>646</v>
      </c>
      <c r="C92" s="3" t="s">
        <v>132</v>
      </c>
      <c r="D92" s="3" t="s">
        <v>21</v>
      </c>
      <c r="E92" s="3" t="s">
        <v>133</v>
      </c>
      <c r="F92" s="3" t="s">
        <v>23</v>
      </c>
      <c r="G92" s="3" t="s">
        <v>24</v>
      </c>
      <c r="H92" s="3" t="s">
        <v>25</v>
      </c>
      <c r="I92" s="3" t="s">
        <v>26</v>
      </c>
      <c r="J92" s="3" t="s">
        <v>27</v>
      </c>
      <c r="K92" s="3" t="s">
        <v>156</v>
      </c>
      <c r="L92" s="3"/>
      <c r="M92" s="6" t="s">
        <v>157</v>
      </c>
      <c r="N92" s="3" t="s">
        <v>44</v>
      </c>
      <c r="O92" s="3" t="s">
        <v>31</v>
      </c>
      <c r="P92" s="3"/>
      <c r="Q92" s="3" t="s">
        <v>32</v>
      </c>
      <c r="R92" s="8" t="s">
        <v>1263</v>
      </c>
    </row>
    <row r="93" spans="1:18" hidden="1" x14ac:dyDescent="0.25">
      <c r="A93" s="10">
        <v>87</v>
      </c>
      <c r="B93" s="6" t="s">
        <v>264</v>
      </c>
      <c r="C93" s="3" t="s">
        <v>265</v>
      </c>
      <c r="D93" s="3" t="s">
        <v>21</v>
      </c>
      <c r="E93" s="3" t="s">
        <v>41</v>
      </c>
      <c r="F93" s="3"/>
      <c r="G93" s="3" t="s">
        <v>24</v>
      </c>
      <c r="H93" s="3"/>
      <c r="I93" s="3" t="s">
        <v>26</v>
      </c>
      <c r="J93" s="3" t="s">
        <v>27</v>
      </c>
      <c r="K93" s="3" t="s">
        <v>50</v>
      </c>
      <c r="L93" s="3"/>
      <c r="M93" s="6" t="s">
        <v>51</v>
      </c>
      <c r="N93" s="3" t="s">
        <v>44</v>
      </c>
      <c r="O93" s="3" t="s">
        <v>1261</v>
      </c>
      <c r="P93" s="3" t="s">
        <v>53</v>
      </c>
      <c r="Q93" s="3" t="s">
        <v>32</v>
      </c>
      <c r="R93" s="8" t="s">
        <v>54</v>
      </c>
    </row>
    <row r="94" spans="1:18" hidden="1" x14ac:dyDescent="0.25">
      <c r="A94" s="10">
        <v>88</v>
      </c>
      <c r="B94" s="6" t="s">
        <v>266</v>
      </c>
      <c r="C94" s="3" t="s">
        <v>267</v>
      </c>
      <c r="D94" s="3" t="s">
        <v>21</v>
      </c>
      <c r="E94" s="3">
        <v>1160</v>
      </c>
      <c r="F94" s="3"/>
      <c r="G94" s="3" t="s">
        <v>24</v>
      </c>
      <c r="H94" s="3"/>
      <c r="I94" s="3" t="s">
        <v>26</v>
      </c>
      <c r="J94" s="3" t="s">
        <v>27</v>
      </c>
      <c r="K94" s="3" t="s">
        <v>50</v>
      </c>
      <c r="L94" s="3"/>
      <c r="M94" s="6" t="s">
        <v>51</v>
      </c>
      <c r="N94" s="3" t="s">
        <v>44</v>
      </c>
      <c r="O94" s="3" t="s">
        <v>1261</v>
      </c>
      <c r="P94" s="3" t="s">
        <v>53</v>
      </c>
      <c r="Q94" s="3" t="s">
        <v>32</v>
      </c>
      <c r="R94" s="8" t="s">
        <v>54</v>
      </c>
    </row>
    <row r="95" spans="1:18" hidden="1" x14ac:dyDescent="0.25">
      <c r="A95" s="10">
        <v>89</v>
      </c>
      <c r="B95" s="6" t="s">
        <v>268</v>
      </c>
      <c r="C95" s="3" t="s">
        <v>269</v>
      </c>
      <c r="D95" s="3" t="s">
        <v>21</v>
      </c>
      <c r="E95" s="3">
        <v>1020</v>
      </c>
      <c r="F95" s="3"/>
      <c r="G95" s="3" t="s">
        <v>24</v>
      </c>
      <c r="H95" s="3"/>
      <c r="I95" s="3" t="s">
        <v>26</v>
      </c>
      <c r="J95" s="3" t="s">
        <v>27</v>
      </c>
      <c r="K95" s="3" t="s">
        <v>50</v>
      </c>
      <c r="L95" s="3"/>
      <c r="M95" s="6" t="s">
        <v>51</v>
      </c>
      <c r="N95" s="3" t="s">
        <v>44</v>
      </c>
      <c r="O95" s="3" t="s">
        <v>1261</v>
      </c>
      <c r="P95" s="3" t="s">
        <v>53</v>
      </c>
      <c r="Q95" s="3" t="s">
        <v>32</v>
      </c>
      <c r="R95" s="8" t="s">
        <v>54</v>
      </c>
    </row>
    <row r="96" spans="1:18" hidden="1" x14ac:dyDescent="0.25">
      <c r="A96" s="10">
        <v>90</v>
      </c>
      <c r="B96" s="6" t="s">
        <v>270</v>
      </c>
      <c r="C96" s="3" t="s">
        <v>271</v>
      </c>
      <c r="D96" s="3" t="s">
        <v>63</v>
      </c>
      <c r="E96" s="3" t="s">
        <v>96</v>
      </c>
      <c r="F96" s="3"/>
      <c r="G96" s="3" t="s">
        <v>24</v>
      </c>
      <c r="H96" s="3"/>
      <c r="I96" s="3" t="s">
        <v>26</v>
      </c>
      <c r="J96" s="3" t="s">
        <v>27</v>
      </c>
      <c r="K96" s="3" t="s">
        <v>50</v>
      </c>
      <c r="L96" s="3"/>
      <c r="M96" s="6" t="s">
        <v>51</v>
      </c>
      <c r="N96" s="3" t="s">
        <v>44</v>
      </c>
      <c r="O96" s="3" t="s">
        <v>1261</v>
      </c>
      <c r="P96" s="3" t="s">
        <v>53</v>
      </c>
      <c r="Q96" s="3" t="s">
        <v>32</v>
      </c>
      <c r="R96" s="8" t="s">
        <v>54</v>
      </c>
    </row>
    <row r="97" spans="1:18" hidden="1" x14ac:dyDescent="0.25">
      <c r="A97" s="10">
        <v>91</v>
      </c>
      <c r="B97" s="6" t="s">
        <v>272</v>
      </c>
      <c r="C97" s="3" t="s">
        <v>273</v>
      </c>
      <c r="D97" s="3" t="s">
        <v>21</v>
      </c>
      <c r="E97" s="3" t="s">
        <v>41</v>
      </c>
      <c r="F97" s="3"/>
      <c r="G97" s="3" t="s">
        <v>24</v>
      </c>
      <c r="H97" s="3"/>
      <c r="I97" s="3" t="s">
        <v>26</v>
      </c>
      <c r="J97" s="3" t="s">
        <v>27</v>
      </c>
      <c r="K97" s="3" t="s">
        <v>50</v>
      </c>
      <c r="L97" s="3"/>
      <c r="M97" s="6" t="s">
        <v>51</v>
      </c>
      <c r="N97" s="3" t="s">
        <v>44</v>
      </c>
      <c r="O97" s="3" t="s">
        <v>1261</v>
      </c>
      <c r="P97" s="3" t="s">
        <v>53</v>
      </c>
      <c r="Q97" s="3" t="s">
        <v>32</v>
      </c>
      <c r="R97" s="8" t="s">
        <v>54</v>
      </c>
    </row>
    <row r="98" spans="1:18" hidden="1" x14ac:dyDescent="0.25">
      <c r="A98" s="10">
        <v>92</v>
      </c>
      <c r="B98" s="6" t="s">
        <v>274</v>
      </c>
      <c r="C98" s="3" t="s">
        <v>273</v>
      </c>
      <c r="D98" s="3" t="s">
        <v>21</v>
      </c>
      <c r="E98" s="3" t="s">
        <v>41</v>
      </c>
      <c r="F98" s="3"/>
      <c r="G98" s="3" t="s">
        <v>24</v>
      </c>
      <c r="H98" s="3"/>
      <c r="I98" s="3" t="s">
        <v>26</v>
      </c>
      <c r="J98" s="3" t="s">
        <v>27</v>
      </c>
      <c r="K98" s="3" t="s">
        <v>42</v>
      </c>
      <c r="L98" s="3"/>
      <c r="M98" s="6" t="s">
        <v>43</v>
      </c>
      <c r="N98" s="3"/>
      <c r="O98" s="3" t="s">
        <v>1260</v>
      </c>
      <c r="P98" s="3"/>
      <c r="Q98" s="3" t="s">
        <v>32</v>
      </c>
      <c r="R98" s="8" t="s">
        <v>45</v>
      </c>
    </row>
    <row r="99" spans="1:18" hidden="1" x14ac:dyDescent="0.25">
      <c r="A99" s="10">
        <v>93</v>
      </c>
      <c r="B99" s="6" t="s">
        <v>275</v>
      </c>
      <c r="C99" s="3" t="s">
        <v>276</v>
      </c>
      <c r="D99" s="3" t="s">
        <v>63</v>
      </c>
      <c r="E99" s="3" t="s">
        <v>96</v>
      </c>
      <c r="F99" s="3"/>
      <c r="G99" s="3" t="s">
        <v>24</v>
      </c>
      <c r="H99" s="3"/>
      <c r="I99" s="3" t="s">
        <v>26</v>
      </c>
      <c r="J99" s="3" t="s">
        <v>27</v>
      </c>
      <c r="K99" s="3" t="s">
        <v>50</v>
      </c>
      <c r="L99" s="3"/>
      <c r="M99" s="6" t="s">
        <v>51</v>
      </c>
      <c r="N99" s="3" t="s">
        <v>44</v>
      </c>
      <c r="O99" s="3" t="s">
        <v>1261</v>
      </c>
      <c r="P99" s="3" t="s">
        <v>53</v>
      </c>
      <c r="Q99" s="3" t="s">
        <v>32</v>
      </c>
      <c r="R99" s="8" t="s">
        <v>54</v>
      </c>
    </row>
    <row r="100" spans="1:18" hidden="1" x14ac:dyDescent="0.25">
      <c r="A100" s="10">
        <v>94</v>
      </c>
      <c r="B100" s="6" t="s">
        <v>277</v>
      </c>
      <c r="C100" s="3" t="s">
        <v>278</v>
      </c>
      <c r="D100" s="3" t="s">
        <v>63</v>
      </c>
      <c r="E100" s="3" t="s">
        <v>96</v>
      </c>
      <c r="F100" s="3"/>
      <c r="G100" s="3" t="s">
        <v>24</v>
      </c>
      <c r="H100" s="3"/>
      <c r="I100" s="3" t="s">
        <v>26</v>
      </c>
      <c r="J100" s="3" t="s">
        <v>27</v>
      </c>
      <c r="K100" s="3" t="s">
        <v>50</v>
      </c>
      <c r="L100" s="16"/>
      <c r="M100" s="6" t="s">
        <v>51</v>
      </c>
      <c r="N100" s="3" t="s">
        <v>44</v>
      </c>
      <c r="O100" s="3" t="s">
        <v>1261</v>
      </c>
      <c r="P100" s="3" t="s">
        <v>53</v>
      </c>
      <c r="Q100" s="3" t="s">
        <v>32</v>
      </c>
      <c r="R100" s="8" t="s">
        <v>54</v>
      </c>
    </row>
    <row r="101" spans="1:18" x14ac:dyDescent="0.25">
      <c r="A101" s="10">
        <v>259</v>
      </c>
      <c r="B101" s="6" t="s">
        <v>668</v>
      </c>
      <c r="C101" s="3" t="s">
        <v>669</v>
      </c>
      <c r="D101" s="3" t="s">
        <v>21</v>
      </c>
      <c r="E101" s="3" t="s">
        <v>211</v>
      </c>
      <c r="F101" s="3" t="s">
        <v>115</v>
      </c>
      <c r="G101" s="3" t="s">
        <v>24</v>
      </c>
      <c r="H101" s="3" t="s">
        <v>25</v>
      </c>
      <c r="I101" s="3" t="s">
        <v>26</v>
      </c>
      <c r="J101" s="3" t="s">
        <v>27</v>
      </c>
      <c r="K101" s="14" t="s">
        <v>156</v>
      </c>
      <c r="L101" s="13"/>
      <c r="M101" s="6" t="s">
        <v>670</v>
      </c>
      <c r="N101" s="3" t="s">
        <v>44</v>
      </c>
      <c r="O101" s="3" t="s">
        <v>31</v>
      </c>
      <c r="P101" s="3"/>
      <c r="Q101" s="3" t="s">
        <v>32</v>
      </c>
      <c r="R101" s="8" t="s">
        <v>1263</v>
      </c>
    </row>
    <row r="102" spans="1:18" hidden="1" x14ac:dyDescent="0.25">
      <c r="A102" s="10">
        <v>96</v>
      </c>
      <c r="B102" s="6" t="s">
        <v>281</v>
      </c>
      <c r="C102" s="3" t="s">
        <v>280</v>
      </c>
      <c r="D102" s="3" t="s">
        <v>21</v>
      </c>
      <c r="E102" s="3" t="s">
        <v>211</v>
      </c>
      <c r="F102" s="3"/>
      <c r="G102" s="3" t="s">
        <v>24</v>
      </c>
      <c r="H102" s="3"/>
      <c r="I102" s="3" t="s">
        <v>26</v>
      </c>
      <c r="J102" s="3" t="s">
        <v>27</v>
      </c>
      <c r="K102" s="3" t="s">
        <v>50</v>
      </c>
      <c r="L102" s="17"/>
      <c r="M102" s="6" t="s">
        <v>51</v>
      </c>
      <c r="N102" s="3" t="s">
        <v>44</v>
      </c>
      <c r="O102" s="3" t="s">
        <v>1261</v>
      </c>
      <c r="P102" s="3" t="s">
        <v>53</v>
      </c>
      <c r="Q102" s="3" t="s">
        <v>32</v>
      </c>
      <c r="R102" s="8" t="s">
        <v>54</v>
      </c>
    </row>
    <row r="103" spans="1:18" hidden="1" x14ac:dyDescent="0.25">
      <c r="A103" s="10">
        <v>97</v>
      </c>
      <c r="B103" s="6" t="s">
        <v>282</v>
      </c>
      <c r="C103" s="3" t="s">
        <v>283</v>
      </c>
      <c r="D103" s="3" t="s">
        <v>21</v>
      </c>
      <c r="E103" s="3" t="s">
        <v>211</v>
      </c>
      <c r="F103" s="3"/>
      <c r="G103" s="3" t="s">
        <v>24</v>
      </c>
      <c r="H103" s="3"/>
      <c r="I103" s="3" t="s">
        <v>26</v>
      </c>
      <c r="J103" s="3" t="s">
        <v>27</v>
      </c>
      <c r="K103" s="3" t="s">
        <v>50</v>
      </c>
      <c r="L103" s="3"/>
      <c r="M103" s="6" t="s">
        <v>51</v>
      </c>
      <c r="N103" s="3" t="s">
        <v>44</v>
      </c>
      <c r="O103" s="3" t="s">
        <v>1261</v>
      </c>
      <c r="P103" s="3" t="s">
        <v>53</v>
      </c>
      <c r="Q103" s="3" t="s">
        <v>32</v>
      </c>
      <c r="R103" s="8" t="s">
        <v>54</v>
      </c>
    </row>
    <row r="104" spans="1:18" hidden="1" x14ac:dyDescent="0.25">
      <c r="A104" s="10">
        <v>98</v>
      </c>
      <c r="B104" s="6" t="s">
        <v>284</v>
      </c>
      <c r="C104" s="3" t="s">
        <v>285</v>
      </c>
      <c r="D104" s="3" t="s">
        <v>21</v>
      </c>
      <c r="E104" s="3" t="s">
        <v>73</v>
      </c>
      <c r="F104" s="3"/>
      <c r="G104" s="3" t="s">
        <v>24</v>
      </c>
      <c r="H104" s="3"/>
      <c r="I104" s="3" t="s">
        <v>26</v>
      </c>
      <c r="J104" s="3" t="s">
        <v>27</v>
      </c>
      <c r="K104" s="3" t="s">
        <v>50</v>
      </c>
      <c r="L104" s="3"/>
      <c r="M104" s="6" t="s">
        <v>51</v>
      </c>
      <c r="N104" s="3" t="s">
        <v>44</v>
      </c>
      <c r="O104" s="3" t="s">
        <v>1261</v>
      </c>
      <c r="P104" s="3" t="s">
        <v>53</v>
      </c>
      <c r="Q104" s="3" t="s">
        <v>32</v>
      </c>
      <c r="R104" s="8" t="s">
        <v>54</v>
      </c>
    </row>
    <row r="105" spans="1:18" hidden="1" x14ac:dyDescent="0.25">
      <c r="A105" s="10">
        <v>99</v>
      </c>
      <c r="B105" s="6" t="s">
        <v>286</v>
      </c>
      <c r="C105" s="3" t="s">
        <v>287</v>
      </c>
      <c r="D105" s="3" t="s">
        <v>63</v>
      </c>
      <c r="E105" s="3" t="s">
        <v>96</v>
      </c>
      <c r="F105" s="3"/>
      <c r="G105" s="3" t="s">
        <v>24</v>
      </c>
      <c r="H105" s="3"/>
      <c r="I105" s="3" t="s">
        <v>26</v>
      </c>
      <c r="J105" s="3" t="s">
        <v>27</v>
      </c>
      <c r="K105" s="3" t="s">
        <v>50</v>
      </c>
      <c r="L105" s="3"/>
      <c r="M105" s="6" t="s">
        <v>51</v>
      </c>
      <c r="N105" s="3" t="s">
        <v>44</v>
      </c>
      <c r="O105" s="3" t="s">
        <v>1261</v>
      </c>
      <c r="P105" s="3" t="s">
        <v>53</v>
      </c>
      <c r="Q105" s="3" t="s">
        <v>32</v>
      </c>
      <c r="R105" s="8" t="s">
        <v>54</v>
      </c>
    </row>
    <row r="106" spans="1:18" hidden="1" x14ac:dyDescent="0.25">
      <c r="A106" s="10">
        <v>100</v>
      </c>
      <c r="B106" s="6" t="s">
        <v>288</v>
      </c>
      <c r="C106" s="3" t="s">
        <v>72</v>
      </c>
      <c r="D106" s="3" t="s">
        <v>21</v>
      </c>
      <c r="E106" s="3" t="s">
        <v>73</v>
      </c>
      <c r="F106" s="3"/>
      <c r="G106" s="3" t="s">
        <v>24</v>
      </c>
      <c r="H106" s="3"/>
      <c r="I106" s="3" t="s">
        <v>520</v>
      </c>
      <c r="J106" s="3" t="s">
        <v>27</v>
      </c>
      <c r="K106" s="3" t="s">
        <v>50</v>
      </c>
      <c r="L106" s="3"/>
      <c r="M106" s="6" t="s">
        <v>51</v>
      </c>
      <c r="N106" s="3" t="s">
        <v>44</v>
      </c>
      <c r="O106" s="3" t="s">
        <v>1261</v>
      </c>
      <c r="P106" s="3" t="s">
        <v>53</v>
      </c>
      <c r="Q106" s="3" t="s">
        <v>32</v>
      </c>
      <c r="R106" s="8" t="s">
        <v>54</v>
      </c>
    </row>
    <row r="107" spans="1:18" hidden="1" x14ac:dyDescent="0.25">
      <c r="A107" s="10">
        <v>101</v>
      </c>
      <c r="B107" s="6" t="s">
        <v>289</v>
      </c>
      <c r="C107" s="3" t="s">
        <v>192</v>
      </c>
      <c r="D107" s="3" t="s">
        <v>21</v>
      </c>
      <c r="E107" s="3">
        <v>1020</v>
      </c>
      <c r="F107" s="3"/>
      <c r="G107" s="3" t="s">
        <v>24</v>
      </c>
      <c r="H107" s="3"/>
      <c r="I107" s="3" t="s">
        <v>26</v>
      </c>
      <c r="J107" s="3" t="s">
        <v>27</v>
      </c>
      <c r="K107" s="3" t="s">
        <v>50</v>
      </c>
      <c r="L107" s="3"/>
      <c r="M107" s="6" t="s">
        <v>51</v>
      </c>
      <c r="N107" s="3" t="s">
        <v>44</v>
      </c>
      <c r="O107" s="3" t="s">
        <v>1261</v>
      </c>
      <c r="P107" s="3" t="s">
        <v>53</v>
      </c>
      <c r="Q107" s="3" t="s">
        <v>32</v>
      </c>
      <c r="R107" s="8" t="s">
        <v>54</v>
      </c>
    </row>
    <row r="108" spans="1:18" hidden="1" x14ac:dyDescent="0.25">
      <c r="A108" s="10">
        <v>102</v>
      </c>
      <c r="B108" s="6" t="s">
        <v>290</v>
      </c>
      <c r="C108" s="3" t="s">
        <v>291</v>
      </c>
      <c r="D108" s="3" t="s">
        <v>21</v>
      </c>
      <c r="E108" s="3">
        <v>1020</v>
      </c>
      <c r="F108" s="3"/>
      <c r="G108" s="3" t="s">
        <v>24</v>
      </c>
      <c r="H108" s="3"/>
      <c r="I108" s="3" t="s">
        <v>26</v>
      </c>
      <c r="J108" s="3" t="s">
        <v>27</v>
      </c>
      <c r="K108" s="3" t="s">
        <v>50</v>
      </c>
      <c r="L108" s="3"/>
      <c r="M108" s="6" t="s">
        <v>51</v>
      </c>
      <c r="N108" s="3" t="s">
        <v>44</v>
      </c>
      <c r="O108" s="3" t="s">
        <v>1261</v>
      </c>
      <c r="P108" s="3" t="s">
        <v>53</v>
      </c>
      <c r="Q108" s="3" t="s">
        <v>32</v>
      </c>
      <c r="R108" s="8" t="s">
        <v>54</v>
      </c>
    </row>
    <row r="109" spans="1:18" hidden="1" x14ac:dyDescent="0.25">
      <c r="A109" s="10">
        <v>103</v>
      </c>
      <c r="B109" s="6" t="s">
        <v>292</v>
      </c>
      <c r="C109" s="3" t="s">
        <v>293</v>
      </c>
      <c r="D109" s="3" t="s">
        <v>21</v>
      </c>
      <c r="E109" s="3" t="s">
        <v>73</v>
      </c>
      <c r="F109" s="3"/>
      <c r="G109" s="3" t="s">
        <v>24</v>
      </c>
      <c r="H109" s="3"/>
      <c r="I109" s="3" t="s">
        <v>26</v>
      </c>
      <c r="J109" s="3" t="s">
        <v>27</v>
      </c>
      <c r="K109" s="3" t="s">
        <v>134</v>
      </c>
      <c r="L109" s="16"/>
      <c r="M109" s="6" t="s">
        <v>135</v>
      </c>
      <c r="N109" s="3"/>
      <c r="O109" s="3" t="s">
        <v>1260</v>
      </c>
      <c r="P109" s="3"/>
      <c r="Q109" s="3" t="s">
        <v>32</v>
      </c>
      <c r="R109" s="8" t="s">
        <v>45</v>
      </c>
    </row>
    <row r="110" spans="1:18" hidden="1" x14ac:dyDescent="0.25">
      <c r="A110" s="10">
        <v>104</v>
      </c>
      <c r="B110" s="6" t="s">
        <v>294</v>
      </c>
      <c r="C110" s="3" t="s">
        <v>295</v>
      </c>
      <c r="D110" s="3" t="s">
        <v>63</v>
      </c>
      <c r="E110" s="3">
        <v>2320</v>
      </c>
      <c r="F110" s="3"/>
      <c r="G110" s="3" t="s">
        <v>24</v>
      </c>
      <c r="H110" s="3"/>
      <c r="I110" s="3" t="s">
        <v>26</v>
      </c>
      <c r="J110" s="3" t="s">
        <v>105</v>
      </c>
      <c r="K110" s="14" t="s">
        <v>296</v>
      </c>
      <c r="L110" s="13"/>
      <c r="M110" s="15" t="s">
        <v>1258</v>
      </c>
      <c r="N110" s="3"/>
      <c r="O110" s="3" t="s">
        <v>1260</v>
      </c>
      <c r="P110" s="3"/>
      <c r="Q110" s="3" t="s">
        <v>32</v>
      </c>
      <c r="R110" s="8" t="s">
        <v>45</v>
      </c>
    </row>
    <row r="111" spans="1:18" hidden="1" x14ac:dyDescent="0.25">
      <c r="A111" s="10">
        <v>105</v>
      </c>
      <c r="B111" s="6" t="s">
        <v>297</v>
      </c>
      <c r="C111" s="3" t="s">
        <v>298</v>
      </c>
      <c r="D111" s="3" t="s">
        <v>48</v>
      </c>
      <c r="E111" s="3" t="s">
        <v>299</v>
      </c>
      <c r="F111" s="3"/>
      <c r="G111" s="3" t="s">
        <v>24</v>
      </c>
      <c r="H111" s="3"/>
      <c r="I111" s="3" t="s">
        <v>26</v>
      </c>
      <c r="J111" s="3" t="s">
        <v>27</v>
      </c>
      <c r="K111" s="3" t="s">
        <v>50</v>
      </c>
      <c r="L111" s="17"/>
      <c r="M111" s="6" t="s">
        <v>51</v>
      </c>
      <c r="N111" s="3" t="s">
        <v>44</v>
      </c>
      <c r="O111" s="3" t="s">
        <v>1261</v>
      </c>
      <c r="P111" s="3" t="s">
        <v>53</v>
      </c>
      <c r="Q111" s="3" t="s">
        <v>32</v>
      </c>
      <c r="R111" s="8" t="s">
        <v>54</v>
      </c>
    </row>
    <row r="112" spans="1:18" hidden="1" x14ac:dyDescent="0.25">
      <c r="A112" s="10">
        <v>106</v>
      </c>
      <c r="B112" s="6" t="s">
        <v>300</v>
      </c>
      <c r="C112" s="3" t="s">
        <v>301</v>
      </c>
      <c r="D112" s="3" t="s">
        <v>21</v>
      </c>
      <c r="E112" s="3" t="s">
        <v>211</v>
      </c>
      <c r="F112" s="3"/>
      <c r="G112" s="3" t="s">
        <v>24</v>
      </c>
      <c r="H112" s="3"/>
      <c r="I112" s="3" t="s">
        <v>26</v>
      </c>
      <c r="J112" s="3" t="s">
        <v>27</v>
      </c>
      <c r="K112" s="3" t="s">
        <v>50</v>
      </c>
      <c r="L112" s="3"/>
      <c r="M112" s="6" t="s">
        <v>51</v>
      </c>
      <c r="N112" s="3" t="s">
        <v>44</v>
      </c>
      <c r="O112" s="3" t="s">
        <v>1261</v>
      </c>
      <c r="P112" s="3" t="s">
        <v>53</v>
      </c>
      <c r="Q112" s="3" t="s">
        <v>32</v>
      </c>
      <c r="R112" s="8" t="s">
        <v>54</v>
      </c>
    </row>
    <row r="113" spans="1:18" hidden="1" x14ac:dyDescent="0.25">
      <c r="A113" s="10">
        <v>107</v>
      </c>
      <c r="B113" s="6" t="s">
        <v>302</v>
      </c>
      <c r="C113" s="3" t="s">
        <v>301</v>
      </c>
      <c r="D113" s="3" t="s">
        <v>21</v>
      </c>
      <c r="E113" s="3" t="s">
        <v>211</v>
      </c>
      <c r="F113" s="3"/>
      <c r="G113" s="3" t="s">
        <v>24</v>
      </c>
      <c r="H113" s="3"/>
      <c r="I113" s="3" t="s">
        <v>26</v>
      </c>
      <c r="J113" s="3" t="s">
        <v>27</v>
      </c>
      <c r="K113" s="3" t="s">
        <v>50</v>
      </c>
      <c r="L113" s="3"/>
      <c r="M113" s="6" t="s">
        <v>51</v>
      </c>
      <c r="N113" s="3" t="s">
        <v>44</v>
      </c>
      <c r="O113" s="3" t="s">
        <v>1261</v>
      </c>
      <c r="P113" s="3" t="s">
        <v>53</v>
      </c>
      <c r="Q113" s="3" t="s">
        <v>32</v>
      </c>
      <c r="R113" s="8" t="s">
        <v>54</v>
      </c>
    </row>
    <row r="114" spans="1:18" hidden="1" x14ac:dyDescent="0.25">
      <c r="A114" s="10">
        <v>108</v>
      </c>
      <c r="B114" s="6" t="s">
        <v>303</v>
      </c>
      <c r="C114" s="3" t="s">
        <v>304</v>
      </c>
      <c r="D114" s="3" t="s">
        <v>21</v>
      </c>
      <c r="E114" s="3" t="s">
        <v>305</v>
      </c>
      <c r="F114" s="3"/>
      <c r="G114" s="3" t="s">
        <v>24</v>
      </c>
      <c r="H114" s="3"/>
      <c r="I114" s="3" t="s">
        <v>26</v>
      </c>
      <c r="J114" s="3" t="s">
        <v>27</v>
      </c>
      <c r="K114" s="3" t="s">
        <v>42</v>
      </c>
      <c r="L114" s="3"/>
      <c r="M114" s="6" t="s">
        <v>43</v>
      </c>
      <c r="N114" s="3"/>
      <c r="O114" s="3" t="s">
        <v>1260</v>
      </c>
      <c r="P114" s="3"/>
      <c r="Q114" s="3" t="s">
        <v>32</v>
      </c>
      <c r="R114" s="8" t="s">
        <v>45</v>
      </c>
    </row>
    <row r="115" spans="1:18" hidden="1" x14ac:dyDescent="0.25">
      <c r="A115" s="10">
        <v>109</v>
      </c>
      <c r="B115" s="6" t="s">
        <v>306</v>
      </c>
      <c r="C115" s="3" t="s">
        <v>307</v>
      </c>
      <c r="D115" s="3" t="s">
        <v>21</v>
      </c>
      <c r="E115" s="3" t="s">
        <v>305</v>
      </c>
      <c r="F115" s="3"/>
      <c r="G115" s="3" t="s">
        <v>24</v>
      </c>
      <c r="H115" s="3"/>
      <c r="I115" s="3" t="s">
        <v>26</v>
      </c>
      <c r="J115" s="3" t="s">
        <v>27</v>
      </c>
      <c r="K115" s="3" t="s">
        <v>50</v>
      </c>
      <c r="L115" s="3"/>
      <c r="M115" s="6" t="s">
        <v>51</v>
      </c>
      <c r="N115" s="3" t="s">
        <v>44</v>
      </c>
      <c r="O115" s="3" t="s">
        <v>1261</v>
      </c>
      <c r="P115" s="3" t="s">
        <v>53</v>
      </c>
      <c r="Q115" s="3" t="s">
        <v>32</v>
      </c>
      <c r="R115" s="8" t="s">
        <v>54</v>
      </c>
    </row>
    <row r="116" spans="1:18" hidden="1" x14ac:dyDescent="0.25">
      <c r="A116" s="10">
        <v>110</v>
      </c>
      <c r="B116" s="6" t="s">
        <v>308</v>
      </c>
      <c r="C116" s="3" t="s">
        <v>307</v>
      </c>
      <c r="D116" s="3" t="s">
        <v>21</v>
      </c>
      <c r="E116" s="3" t="s">
        <v>305</v>
      </c>
      <c r="F116" s="3"/>
      <c r="G116" s="3" t="s">
        <v>24</v>
      </c>
      <c r="H116" s="3"/>
      <c r="I116" s="3" t="s">
        <v>26</v>
      </c>
      <c r="J116" s="3" t="s">
        <v>27</v>
      </c>
      <c r="K116" s="3" t="s">
        <v>50</v>
      </c>
      <c r="L116" s="3"/>
      <c r="M116" s="6" t="s">
        <v>51</v>
      </c>
      <c r="N116" s="3" t="s">
        <v>44</v>
      </c>
      <c r="O116" s="3" t="s">
        <v>1261</v>
      </c>
      <c r="P116" s="3" t="s">
        <v>53</v>
      </c>
      <c r="Q116" s="3" t="s">
        <v>32</v>
      </c>
      <c r="R116" s="8" t="s">
        <v>54</v>
      </c>
    </row>
    <row r="117" spans="1:18" hidden="1" x14ac:dyDescent="0.25">
      <c r="A117" s="10">
        <v>111</v>
      </c>
      <c r="B117" s="6" t="s">
        <v>309</v>
      </c>
      <c r="C117" s="3" t="s">
        <v>310</v>
      </c>
      <c r="D117" s="3" t="s">
        <v>21</v>
      </c>
      <c r="E117" s="3" t="s">
        <v>305</v>
      </c>
      <c r="F117" s="3"/>
      <c r="G117" s="3" t="s">
        <v>24</v>
      </c>
      <c r="H117" s="3"/>
      <c r="I117" s="3" t="s">
        <v>26</v>
      </c>
      <c r="J117" s="3" t="s">
        <v>27</v>
      </c>
      <c r="K117" s="3" t="s">
        <v>50</v>
      </c>
      <c r="L117" s="3"/>
      <c r="M117" s="6" t="s">
        <v>51</v>
      </c>
      <c r="N117" s="3" t="s">
        <v>44</v>
      </c>
      <c r="O117" s="3" t="s">
        <v>1261</v>
      </c>
      <c r="P117" s="3" t="s">
        <v>53</v>
      </c>
      <c r="Q117" s="3" t="s">
        <v>32</v>
      </c>
      <c r="R117" s="8" t="s">
        <v>54</v>
      </c>
    </row>
    <row r="118" spans="1:18" hidden="1" x14ac:dyDescent="0.25">
      <c r="A118" s="10">
        <v>112</v>
      </c>
      <c r="B118" s="6" t="s">
        <v>311</v>
      </c>
      <c r="C118" s="3" t="s">
        <v>312</v>
      </c>
      <c r="D118" s="3" t="s">
        <v>21</v>
      </c>
      <c r="E118" s="3" t="s">
        <v>305</v>
      </c>
      <c r="F118" s="3"/>
      <c r="G118" s="3" t="s">
        <v>24</v>
      </c>
      <c r="H118" s="3"/>
      <c r="I118" s="3" t="s">
        <v>26</v>
      </c>
      <c r="J118" s="3" t="s">
        <v>27</v>
      </c>
      <c r="K118" s="3" t="s">
        <v>50</v>
      </c>
      <c r="L118" s="3"/>
      <c r="M118" s="6" t="s">
        <v>51</v>
      </c>
      <c r="N118" s="3" t="s">
        <v>44</v>
      </c>
      <c r="O118" s="3" t="s">
        <v>1261</v>
      </c>
      <c r="P118" s="3" t="s">
        <v>53</v>
      </c>
      <c r="Q118" s="3" t="s">
        <v>32</v>
      </c>
      <c r="R118" s="8" t="s">
        <v>54</v>
      </c>
    </row>
    <row r="119" spans="1:18" hidden="1" x14ac:dyDescent="0.25">
      <c r="A119" s="10">
        <v>113</v>
      </c>
      <c r="B119" s="6" t="s">
        <v>313</v>
      </c>
      <c r="C119" s="3" t="s">
        <v>314</v>
      </c>
      <c r="D119" s="3" t="s">
        <v>21</v>
      </c>
      <c r="E119" s="3" t="s">
        <v>315</v>
      </c>
      <c r="F119" s="3"/>
      <c r="G119" s="3" t="s">
        <v>24</v>
      </c>
      <c r="H119" s="3"/>
      <c r="I119" s="3" t="s">
        <v>26</v>
      </c>
      <c r="J119" s="3" t="s">
        <v>27</v>
      </c>
      <c r="K119" s="3" t="s">
        <v>50</v>
      </c>
      <c r="L119" s="3"/>
      <c r="M119" s="6" t="s">
        <v>51</v>
      </c>
      <c r="N119" s="3" t="s">
        <v>44</v>
      </c>
      <c r="O119" s="3" t="s">
        <v>1261</v>
      </c>
      <c r="P119" s="3" t="s">
        <v>53</v>
      </c>
      <c r="Q119" s="3" t="s">
        <v>32</v>
      </c>
      <c r="R119" s="8" t="s">
        <v>54</v>
      </c>
    </row>
    <row r="120" spans="1:18" hidden="1" x14ac:dyDescent="0.25">
      <c r="A120" s="10">
        <v>114</v>
      </c>
      <c r="B120" s="6" t="s">
        <v>316</v>
      </c>
      <c r="C120" s="3" t="s">
        <v>317</v>
      </c>
      <c r="D120" s="3" t="s">
        <v>21</v>
      </c>
      <c r="E120" s="3" t="s">
        <v>315</v>
      </c>
      <c r="F120" s="3"/>
      <c r="G120" s="3" t="s">
        <v>24</v>
      </c>
      <c r="H120" s="3"/>
      <c r="I120" s="3" t="s">
        <v>26</v>
      </c>
      <c r="J120" s="3" t="s">
        <v>27</v>
      </c>
      <c r="K120" s="3" t="s">
        <v>50</v>
      </c>
      <c r="L120" s="3"/>
      <c r="M120" s="6" t="s">
        <v>51</v>
      </c>
      <c r="N120" s="3" t="s">
        <v>44</v>
      </c>
      <c r="O120" s="3" t="s">
        <v>1261</v>
      </c>
      <c r="P120" s="3" t="s">
        <v>53</v>
      </c>
      <c r="Q120" s="3" t="s">
        <v>32</v>
      </c>
      <c r="R120" s="8" t="s">
        <v>54</v>
      </c>
    </row>
    <row r="121" spans="1:18" hidden="1" x14ac:dyDescent="0.25">
      <c r="A121" s="10">
        <v>115</v>
      </c>
      <c r="B121" s="6" t="s">
        <v>318</v>
      </c>
      <c r="C121" s="3" t="s">
        <v>317</v>
      </c>
      <c r="D121" s="3" t="s">
        <v>21</v>
      </c>
      <c r="E121" s="3" t="s">
        <v>315</v>
      </c>
      <c r="F121" s="3"/>
      <c r="G121" s="3" t="s">
        <v>24</v>
      </c>
      <c r="H121" s="3"/>
      <c r="I121" s="3" t="s">
        <v>26</v>
      </c>
      <c r="J121" s="3" t="s">
        <v>27</v>
      </c>
      <c r="K121" s="3" t="s">
        <v>50</v>
      </c>
      <c r="L121" s="3"/>
      <c r="M121" s="6" t="s">
        <v>51</v>
      </c>
      <c r="N121" s="3" t="s">
        <v>44</v>
      </c>
      <c r="O121" s="3" t="s">
        <v>1261</v>
      </c>
      <c r="P121" s="3" t="s">
        <v>53</v>
      </c>
      <c r="Q121" s="3" t="s">
        <v>32</v>
      </c>
      <c r="R121" s="8" t="s">
        <v>54</v>
      </c>
    </row>
    <row r="122" spans="1:18" hidden="1" x14ac:dyDescent="0.25">
      <c r="A122" s="10">
        <v>116</v>
      </c>
      <c r="B122" s="6" t="s">
        <v>319</v>
      </c>
      <c r="C122" s="3" t="s">
        <v>320</v>
      </c>
      <c r="D122" s="3" t="s">
        <v>21</v>
      </c>
      <c r="E122" s="3" t="s">
        <v>321</v>
      </c>
      <c r="F122" s="3"/>
      <c r="G122" s="3" t="s">
        <v>24</v>
      </c>
      <c r="H122" s="3"/>
      <c r="I122" s="3" t="s">
        <v>26</v>
      </c>
      <c r="J122" s="3" t="s">
        <v>27</v>
      </c>
      <c r="K122" s="3" t="s">
        <v>50</v>
      </c>
      <c r="L122" s="3"/>
      <c r="M122" s="6" t="s">
        <v>51</v>
      </c>
      <c r="N122" s="3" t="s">
        <v>44</v>
      </c>
      <c r="O122" s="3" t="s">
        <v>1261</v>
      </c>
      <c r="P122" s="3" t="s">
        <v>53</v>
      </c>
      <c r="Q122" s="3" t="s">
        <v>32</v>
      </c>
      <c r="R122" s="8" t="s">
        <v>54</v>
      </c>
    </row>
    <row r="123" spans="1:18" hidden="1" x14ac:dyDescent="0.25">
      <c r="A123" s="10">
        <v>117</v>
      </c>
      <c r="B123" s="6" t="s">
        <v>322</v>
      </c>
      <c r="C123" s="3" t="s">
        <v>323</v>
      </c>
      <c r="D123" s="3" t="s">
        <v>21</v>
      </c>
      <c r="E123" s="3">
        <v>1015</v>
      </c>
      <c r="F123" s="3"/>
      <c r="G123" s="3" t="s">
        <v>24</v>
      </c>
      <c r="H123" s="3"/>
      <c r="I123" s="3" t="s">
        <v>26</v>
      </c>
      <c r="J123" s="3" t="s">
        <v>27</v>
      </c>
      <c r="K123" s="3" t="s">
        <v>50</v>
      </c>
      <c r="L123" s="3"/>
      <c r="M123" s="6" t="s">
        <v>51</v>
      </c>
      <c r="N123" s="3" t="s">
        <v>44</v>
      </c>
      <c r="O123" s="3" t="s">
        <v>1261</v>
      </c>
      <c r="P123" s="3" t="s">
        <v>53</v>
      </c>
      <c r="Q123" s="3" t="s">
        <v>32</v>
      </c>
      <c r="R123" s="8" t="s">
        <v>54</v>
      </c>
    </row>
    <row r="124" spans="1:18" hidden="1" x14ac:dyDescent="0.25">
      <c r="A124" s="10">
        <v>118</v>
      </c>
      <c r="B124" s="6" t="s">
        <v>324</v>
      </c>
      <c r="C124" s="3" t="s">
        <v>325</v>
      </c>
      <c r="D124" s="3" t="s">
        <v>21</v>
      </c>
      <c r="E124" s="3">
        <v>2360</v>
      </c>
      <c r="F124" s="3"/>
      <c r="G124" s="3" t="s">
        <v>24</v>
      </c>
      <c r="H124" s="3"/>
      <c r="I124" s="3" t="s">
        <v>26</v>
      </c>
      <c r="J124" s="3" t="s">
        <v>27</v>
      </c>
      <c r="K124" s="3" t="s">
        <v>50</v>
      </c>
      <c r="L124" s="3"/>
      <c r="M124" s="6" t="s">
        <v>51</v>
      </c>
      <c r="N124" s="3" t="s">
        <v>44</v>
      </c>
      <c r="O124" s="3" t="s">
        <v>1261</v>
      </c>
      <c r="P124" s="3" t="s">
        <v>53</v>
      </c>
      <c r="Q124" s="3" t="s">
        <v>32</v>
      </c>
      <c r="R124" s="8" t="s">
        <v>54</v>
      </c>
    </row>
    <row r="125" spans="1:18" hidden="1" x14ac:dyDescent="0.25">
      <c r="A125" s="10">
        <v>119</v>
      </c>
      <c r="B125" s="6" t="s">
        <v>326</v>
      </c>
      <c r="C125" s="3" t="s">
        <v>327</v>
      </c>
      <c r="D125" s="3" t="s">
        <v>21</v>
      </c>
      <c r="E125" s="3" t="s">
        <v>76</v>
      </c>
      <c r="F125" s="3"/>
      <c r="G125" s="3" t="s">
        <v>24</v>
      </c>
      <c r="H125" s="3"/>
      <c r="I125" s="3" t="s">
        <v>26</v>
      </c>
      <c r="J125" s="3" t="s">
        <v>27</v>
      </c>
      <c r="K125" s="3" t="s">
        <v>50</v>
      </c>
      <c r="L125" s="3"/>
      <c r="M125" s="6" t="s">
        <v>51</v>
      </c>
      <c r="N125" s="3" t="s">
        <v>44</v>
      </c>
      <c r="O125" s="3" t="s">
        <v>1261</v>
      </c>
      <c r="P125" s="3" t="s">
        <v>53</v>
      </c>
      <c r="Q125" s="3" t="s">
        <v>32</v>
      </c>
      <c r="R125" s="8" t="s">
        <v>54</v>
      </c>
    </row>
    <row r="126" spans="1:18" hidden="1" x14ac:dyDescent="0.25">
      <c r="A126" s="10">
        <v>120</v>
      </c>
      <c r="B126" s="6" t="s">
        <v>328</v>
      </c>
      <c r="C126" s="3" t="s">
        <v>329</v>
      </c>
      <c r="D126" s="3" t="s">
        <v>21</v>
      </c>
      <c r="E126" s="3">
        <v>3940</v>
      </c>
      <c r="F126" s="3"/>
      <c r="G126" s="3" t="s">
        <v>24</v>
      </c>
      <c r="H126" s="3"/>
      <c r="I126" s="3" t="s">
        <v>26</v>
      </c>
      <c r="J126" s="3" t="s">
        <v>27</v>
      </c>
      <c r="K126" s="3" t="s">
        <v>50</v>
      </c>
      <c r="L126" s="3"/>
      <c r="M126" s="6" t="s">
        <v>51</v>
      </c>
      <c r="N126" s="3" t="s">
        <v>44</v>
      </c>
      <c r="O126" s="3" t="s">
        <v>1261</v>
      </c>
      <c r="P126" s="3" t="s">
        <v>53</v>
      </c>
      <c r="Q126" s="3" t="s">
        <v>32</v>
      </c>
      <c r="R126" s="8" t="s">
        <v>54</v>
      </c>
    </row>
    <row r="127" spans="1:18" hidden="1" x14ac:dyDescent="0.25">
      <c r="A127" s="10">
        <v>121</v>
      </c>
      <c r="B127" s="6" t="s">
        <v>330</v>
      </c>
      <c r="C127" s="3" t="s">
        <v>331</v>
      </c>
      <c r="D127" s="3" t="s">
        <v>21</v>
      </c>
      <c r="E127" s="3" t="s">
        <v>332</v>
      </c>
      <c r="F127" s="3"/>
      <c r="G127" s="3" t="s">
        <v>24</v>
      </c>
      <c r="H127" s="3"/>
      <c r="I127" s="3" t="s">
        <v>26</v>
      </c>
      <c r="J127" s="3" t="s">
        <v>27</v>
      </c>
      <c r="K127" s="3" t="s">
        <v>50</v>
      </c>
      <c r="L127" s="3"/>
      <c r="M127" s="6" t="s">
        <v>51</v>
      </c>
      <c r="N127" s="3" t="s">
        <v>44</v>
      </c>
      <c r="O127" s="3" t="s">
        <v>1261</v>
      </c>
      <c r="P127" s="3" t="s">
        <v>53</v>
      </c>
      <c r="Q127" s="3" t="s">
        <v>32</v>
      </c>
      <c r="R127" s="8" t="s">
        <v>54</v>
      </c>
    </row>
    <row r="128" spans="1:18" hidden="1" x14ac:dyDescent="0.25">
      <c r="A128" s="10">
        <v>122</v>
      </c>
      <c r="B128" s="6" t="s">
        <v>333</v>
      </c>
      <c r="C128" s="3" t="s">
        <v>334</v>
      </c>
      <c r="D128" s="3" t="s">
        <v>92</v>
      </c>
      <c r="E128" s="3" t="s">
        <v>335</v>
      </c>
      <c r="F128" s="3"/>
      <c r="G128" s="3" t="s">
        <v>24</v>
      </c>
      <c r="H128" s="3"/>
      <c r="I128" s="3" t="s">
        <v>26</v>
      </c>
      <c r="J128" s="3" t="s">
        <v>27</v>
      </c>
      <c r="K128" s="3" t="s">
        <v>50</v>
      </c>
      <c r="L128" s="3"/>
      <c r="M128" s="6" t="s">
        <v>51</v>
      </c>
      <c r="N128" s="3" t="s">
        <v>44</v>
      </c>
      <c r="O128" s="3" t="s">
        <v>1261</v>
      </c>
      <c r="P128" s="3" t="s">
        <v>53</v>
      </c>
      <c r="Q128" s="3" t="s">
        <v>32</v>
      </c>
      <c r="R128" s="8" t="s">
        <v>54</v>
      </c>
    </row>
    <row r="129" spans="1:18" hidden="1" x14ac:dyDescent="0.25">
      <c r="A129" s="10">
        <v>123</v>
      </c>
      <c r="B129" s="6" t="s">
        <v>336</v>
      </c>
      <c r="C129" s="3" t="s">
        <v>337</v>
      </c>
      <c r="D129" s="3" t="s">
        <v>92</v>
      </c>
      <c r="E129" s="3" t="s">
        <v>338</v>
      </c>
      <c r="F129" s="3"/>
      <c r="G129" s="3" t="s">
        <v>24</v>
      </c>
      <c r="H129" s="3"/>
      <c r="I129" s="3" t="s">
        <v>26</v>
      </c>
      <c r="J129" s="3" t="s">
        <v>27</v>
      </c>
      <c r="K129" s="3" t="s">
        <v>50</v>
      </c>
      <c r="L129" s="3"/>
      <c r="M129" s="6" t="s">
        <v>51</v>
      </c>
      <c r="N129" s="3" t="s">
        <v>44</v>
      </c>
      <c r="O129" s="3" t="s">
        <v>1261</v>
      </c>
      <c r="P129" s="3" t="s">
        <v>53</v>
      </c>
      <c r="Q129" s="3" t="s">
        <v>32</v>
      </c>
      <c r="R129" s="8" t="s">
        <v>54</v>
      </c>
    </row>
    <row r="130" spans="1:18" hidden="1" x14ac:dyDescent="0.25">
      <c r="A130" s="10">
        <v>124</v>
      </c>
      <c r="B130" s="6" t="s">
        <v>339</v>
      </c>
      <c r="C130" s="3" t="s">
        <v>340</v>
      </c>
      <c r="D130" s="3" t="s">
        <v>63</v>
      </c>
      <c r="E130" s="3" t="s">
        <v>89</v>
      </c>
      <c r="F130" s="3"/>
      <c r="G130" s="3" t="s">
        <v>24</v>
      </c>
      <c r="H130" s="3"/>
      <c r="I130" s="3" t="s">
        <v>26</v>
      </c>
      <c r="J130" s="3" t="s">
        <v>27</v>
      </c>
      <c r="K130" s="3" t="s">
        <v>50</v>
      </c>
      <c r="L130" s="3"/>
      <c r="M130" s="6" t="s">
        <v>51</v>
      </c>
      <c r="N130" s="3" t="s">
        <v>44</v>
      </c>
      <c r="O130" s="3" t="s">
        <v>1261</v>
      </c>
      <c r="P130" s="3" t="s">
        <v>53</v>
      </c>
      <c r="Q130" s="3" t="s">
        <v>32</v>
      </c>
      <c r="R130" s="8" t="s">
        <v>54</v>
      </c>
    </row>
    <row r="131" spans="1:18" hidden="1" x14ac:dyDescent="0.25">
      <c r="A131" s="10">
        <v>125</v>
      </c>
      <c r="B131" s="6" t="s">
        <v>341</v>
      </c>
      <c r="C131" s="3" t="s">
        <v>342</v>
      </c>
      <c r="D131" s="3" t="s">
        <v>21</v>
      </c>
      <c r="E131" s="3" t="s">
        <v>343</v>
      </c>
      <c r="F131" s="3"/>
      <c r="G131" s="3" t="s">
        <v>24</v>
      </c>
      <c r="H131" s="3"/>
      <c r="I131" s="3" t="s">
        <v>26</v>
      </c>
      <c r="J131" s="3" t="s">
        <v>27</v>
      </c>
      <c r="K131" s="3" t="s">
        <v>50</v>
      </c>
      <c r="L131" s="3"/>
      <c r="M131" s="6" t="s">
        <v>51</v>
      </c>
      <c r="N131" s="3" t="s">
        <v>44</v>
      </c>
      <c r="O131" s="3" t="s">
        <v>1261</v>
      </c>
      <c r="P131" s="3" t="s">
        <v>53</v>
      </c>
      <c r="Q131" s="3" t="s">
        <v>32</v>
      </c>
      <c r="R131" s="8" t="s">
        <v>54</v>
      </c>
    </row>
    <row r="132" spans="1:18" hidden="1" x14ac:dyDescent="0.25">
      <c r="A132" s="10">
        <v>126</v>
      </c>
      <c r="B132" s="6" t="s">
        <v>344</v>
      </c>
      <c r="C132" s="3" t="s">
        <v>345</v>
      </c>
      <c r="D132" s="3" t="s">
        <v>92</v>
      </c>
      <c r="E132" s="3" t="s">
        <v>89</v>
      </c>
      <c r="F132" s="3"/>
      <c r="G132" s="3" t="s">
        <v>24</v>
      </c>
      <c r="H132" s="3"/>
      <c r="I132" s="3" t="s">
        <v>26</v>
      </c>
      <c r="J132" s="3" t="s">
        <v>27</v>
      </c>
      <c r="K132" s="3" t="s">
        <v>50</v>
      </c>
      <c r="L132" s="3"/>
      <c r="M132" s="6" t="s">
        <v>51</v>
      </c>
      <c r="N132" s="3" t="s">
        <v>44</v>
      </c>
      <c r="O132" s="3" t="s">
        <v>1261</v>
      </c>
      <c r="P132" s="3" t="s">
        <v>53</v>
      </c>
      <c r="Q132" s="3" t="s">
        <v>32</v>
      </c>
      <c r="R132" s="8" t="s">
        <v>54</v>
      </c>
    </row>
    <row r="133" spans="1:18" hidden="1" x14ac:dyDescent="0.25">
      <c r="A133" s="10">
        <v>127</v>
      </c>
      <c r="B133" s="6" t="s">
        <v>346</v>
      </c>
      <c r="C133" s="3" t="s">
        <v>347</v>
      </c>
      <c r="D133" s="3" t="s">
        <v>21</v>
      </c>
      <c r="E133" s="3">
        <v>3745</v>
      </c>
      <c r="F133" s="3"/>
      <c r="G133" s="3" t="s">
        <v>24</v>
      </c>
      <c r="H133" s="3"/>
      <c r="I133" s="3" t="s">
        <v>26</v>
      </c>
      <c r="J133" s="3" t="s">
        <v>27</v>
      </c>
      <c r="K133" s="3" t="s">
        <v>50</v>
      </c>
      <c r="L133" s="3"/>
      <c r="M133" s="6" t="s">
        <v>51</v>
      </c>
      <c r="N133" s="3" t="s">
        <v>44</v>
      </c>
      <c r="O133" s="3" t="s">
        <v>1261</v>
      </c>
      <c r="P133" s="3" t="s">
        <v>53</v>
      </c>
      <c r="Q133" s="3" t="s">
        <v>32</v>
      </c>
      <c r="R133" s="8" t="s">
        <v>54</v>
      </c>
    </row>
    <row r="134" spans="1:18" hidden="1" x14ac:dyDescent="0.25">
      <c r="A134" s="10">
        <v>128</v>
      </c>
      <c r="B134" s="6" t="s">
        <v>348</v>
      </c>
      <c r="C134" s="3" t="s">
        <v>349</v>
      </c>
      <c r="D134" s="3" t="s">
        <v>21</v>
      </c>
      <c r="E134" s="3">
        <v>1160</v>
      </c>
      <c r="F134" s="3"/>
      <c r="G134" s="3" t="s">
        <v>24</v>
      </c>
      <c r="H134" s="3"/>
      <c r="I134" s="3" t="s">
        <v>26</v>
      </c>
      <c r="J134" s="3" t="s">
        <v>27</v>
      </c>
      <c r="K134" s="3" t="s">
        <v>50</v>
      </c>
      <c r="L134" s="3"/>
      <c r="M134" s="6" t="s">
        <v>51</v>
      </c>
      <c r="N134" s="3" t="s">
        <v>44</v>
      </c>
      <c r="O134" s="3" t="s">
        <v>1261</v>
      </c>
      <c r="P134" s="3" t="s">
        <v>53</v>
      </c>
      <c r="Q134" s="3" t="s">
        <v>32</v>
      </c>
      <c r="R134" s="8" t="s">
        <v>54</v>
      </c>
    </row>
    <row r="135" spans="1:18" hidden="1" x14ac:dyDescent="0.25">
      <c r="A135" s="10">
        <v>129</v>
      </c>
      <c r="B135" s="6" t="s">
        <v>350</v>
      </c>
      <c r="C135" s="3" t="s">
        <v>351</v>
      </c>
      <c r="D135" s="3" t="s">
        <v>21</v>
      </c>
      <c r="E135" s="3" t="s">
        <v>352</v>
      </c>
      <c r="F135" s="3"/>
      <c r="G135" s="3" t="s">
        <v>24</v>
      </c>
      <c r="H135" s="3"/>
      <c r="I135" s="3" t="s">
        <v>26</v>
      </c>
      <c r="J135" s="3" t="s">
        <v>27</v>
      </c>
      <c r="K135" s="3" t="s">
        <v>50</v>
      </c>
      <c r="L135" s="3"/>
      <c r="M135" s="6" t="s">
        <v>51</v>
      </c>
      <c r="N135" s="3" t="s">
        <v>44</v>
      </c>
      <c r="O135" s="3" t="s">
        <v>1261</v>
      </c>
      <c r="P135" s="3" t="s">
        <v>53</v>
      </c>
      <c r="Q135" s="3" t="s">
        <v>32</v>
      </c>
      <c r="R135" s="8" t="s">
        <v>54</v>
      </c>
    </row>
    <row r="136" spans="1:18" hidden="1" x14ac:dyDescent="0.25">
      <c r="A136" s="10">
        <v>130</v>
      </c>
      <c r="B136" s="6" t="s">
        <v>353</v>
      </c>
      <c r="C136" s="3" t="s">
        <v>354</v>
      </c>
      <c r="D136" s="3" t="s">
        <v>63</v>
      </c>
      <c r="E136" s="3">
        <v>1</v>
      </c>
      <c r="F136" s="3"/>
      <c r="G136" s="3" t="s">
        <v>24</v>
      </c>
      <c r="H136" s="3"/>
      <c r="I136" s="3" t="s">
        <v>26</v>
      </c>
      <c r="J136" s="3" t="s">
        <v>27</v>
      </c>
      <c r="K136" s="3" t="s">
        <v>50</v>
      </c>
      <c r="L136" s="3"/>
      <c r="M136" s="6" t="s">
        <v>51</v>
      </c>
      <c r="N136" s="3" t="s">
        <v>44</v>
      </c>
      <c r="O136" s="3" t="s">
        <v>1261</v>
      </c>
      <c r="P136" s="3" t="s">
        <v>53</v>
      </c>
      <c r="Q136" s="3" t="s">
        <v>32</v>
      </c>
      <c r="R136" s="8" t="s">
        <v>54</v>
      </c>
    </row>
    <row r="137" spans="1:18" hidden="1" x14ac:dyDescent="0.25">
      <c r="A137" s="10">
        <v>131</v>
      </c>
      <c r="B137" s="6" t="s">
        <v>355</v>
      </c>
      <c r="C137" s="3" t="s">
        <v>356</v>
      </c>
      <c r="D137" s="3" t="s">
        <v>21</v>
      </c>
      <c r="E137" s="3" t="s">
        <v>357</v>
      </c>
      <c r="F137" s="3"/>
      <c r="G137" s="3" t="s">
        <v>24</v>
      </c>
      <c r="H137" s="3"/>
      <c r="I137" s="3" t="s">
        <v>26</v>
      </c>
      <c r="J137" s="3" t="s">
        <v>27</v>
      </c>
      <c r="K137" s="3" t="s">
        <v>50</v>
      </c>
      <c r="L137" s="3"/>
      <c r="M137" s="6" t="s">
        <v>51</v>
      </c>
      <c r="N137" s="3" t="s">
        <v>44</v>
      </c>
      <c r="O137" s="3" t="s">
        <v>1261</v>
      </c>
      <c r="P137" s="3" t="s">
        <v>53</v>
      </c>
      <c r="Q137" s="3" t="s">
        <v>32</v>
      </c>
      <c r="R137" s="8" t="s">
        <v>54</v>
      </c>
    </row>
    <row r="138" spans="1:18" hidden="1" x14ac:dyDescent="0.25">
      <c r="A138" s="10">
        <v>132</v>
      </c>
      <c r="B138" s="6" t="s">
        <v>358</v>
      </c>
      <c r="C138" s="3" t="s">
        <v>359</v>
      </c>
      <c r="D138" s="3" t="s">
        <v>21</v>
      </c>
      <c r="E138" s="3" t="s">
        <v>360</v>
      </c>
      <c r="F138" s="3"/>
      <c r="G138" s="3" t="s">
        <v>24</v>
      </c>
      <c r="H138" s="3"/>
      <c r="I138" s="3" t="s">
        <v>26</v>
      </c>
      <c r="J138" s="3" t="s">
        <v>27</v>
      </c>
      <c r="K138" s="3" t="s">
        <v>50</v>
      </c>
      <c r="L138" s="3"/>
      <c r="M138" s="6" t="s">
        <v>51</v>
      </c>
      <c r="N138" s="3" t="s">
        <v>44</v>
      </c>
      <c r="O138" s="3" t="s">
        <v>1261</v>
      </c>
      <c r="P138" s="3" t="s">
        <v>53</v>
      </c>
      <c r="Q138" s="3" t="s">
        <v>32</v>
      </c>
      <c r="R138" s="8" t="s">
        <v>54</v>
      </c>
    </row>
    <row r="139" spans="1:18" hidden="1" x14ac:dyDescent="0.25">
      <c r="A139" s="10">
        <v>133</v>
      </c>
      <c r="B139" s="6" t="s">
        <v>361</v>
      </c>
      <c r="C139" s="3" t="s">
        <v>362</v>
      </c>
      <c r="D139" s="3" t="s">
        <v>21</v>
      </c>
      <c r="E139" s="3">
        <v>1360</v>
      </c>
      <c r="F139" s="3"/>
      <c r="G139" s="3" t="s">
        <v>24</v>
      </c>
      <c r="H139" s="3"/>
      <c r="I139" s="3" t="s">
        <v>26</v>
      </c>
      <c r="J139" s="3" t="s">
        <v>27</v>
      </c>
      <c r="K139" s="3" t="s">
        <v>50</v>
      </c>
      <c r="L139" s="3"/>
      <c r="M139" s="6" t="s">
        <v>51</v>
      </c>
      <c r="N139" s="3" t="s">
        <v>44</v>
      </c>
      <c r="O139" s="3" t="s">
        <v>1261</v>
      </c>
      <c r="P139" s="3" t="s">
        <v>53</v>
      </c>
      <c r="Q139" s="3" t="s">
        <v>32</v>
      </c>
      <c r="R139" s="8" t="s">
        <v>54</v>
      </c>
    </row>
    <row r="140" spans="1:18" hidden="1" x14ac:dyDescent="0.25">
      <c r="A140" s="10">
        <v>134</v>
      </c>
      <c r="B140" s="6" t="s">
        <v>363</v>
      </c>
      <c r="C140" s="3" t="s">
        <v>364</v>
      </c>
      <c r="D140" s="3" t="s">
        <v>21</v>
      </c>
      <c r="E140" s="3">
        <v>9300</v>
      </c>
      <c r="F140" s="3"/>
      <c r="G140" s="3" t="s">
        <v>24</v>
      </c>
      <c r="H140" s="3"/>
      <c r="I140" s="3" t="s">
        <v>26</v>
      </c>
      <c r="J140" s="3" t="s">
        <v>27</v>
      </c>
      <c r="K140" s="3" t="s">
        <v>50</v>
      </c>
      <c r="L140" s="3"/>
      <c r="M140" s="6" t="s">
        <v>51</v>
      </c>
      <c r="N140" s="3" t="s">
        <v>44</v>
      </c>
      <c r="O140" s="3" t="s">
        <v>1261</v>
      </c>
      <c r="P140" s="3" t="s">
        <v>53</v>
      </c>
      <c r="Q140" s="3" t="s">
        <v>32</v>
      </c>
      <c r="R140" s="8" t="s">
        <v>54</v>
      </c>
    </row>
    <row r="141" spans="1:18" hidden="1" x14ac:dyDescent="0.25">
      <c r="A141" s="10">
        <v>135</v>
      </c>
      <c r="B141" s="6" t="s">
        <v>365</v>
      </c>
      <c r="C141" s="3" t="s">
        <v>366</v>
      </c>
      <c r="D141" s="3" t="s">
        <v>21</v>
      </c>
      <c r="E141" s="3" t="s">
        <v>367</v>
      </c>
      <c r="F141" s="3"/>
      <c r="G141" s="3" t="s">
        <v>24</v>
      </c>
      <c r="H141" s="3"/>
      <c r="I141" s="3" t="s">
        <v>26</v>
      </c>
      <c r="J141" s="3" t="s">
        <v>27</v>
      </c>
      <c r="K141" s="3" t="s">
        <v>50</v>
      </c>
      <c r="L141" s="3"/>
      <c r="M141" s="6" t="s">
        <v>51</v>
      </c>
      <c r="N141" s="3" t="s">
        <v>44</v>
      </c>
      <c r="O141" s="3" t="s">
        <v>1261</v>
      </c>
      <c r="P141" s="3" t="s">
        <v>53</v>
      </c>
      <c r="Q141" s="3" t="s">
        <v>32</v>
      </c>
      <c r="R141" s="8" t="s">
        <v>54</v>
      </c>
    </row>
    <row r="142" spans="1:18" hidden="1" x14ac:dyDescent="0.25">
      <c r="A142" s="10">
        <v>136</v>
      </c>
      <c r="B142" s="6" t="s">
        <v>368</v>
      </c>
      <c r="C142" s="3" t="s">
        <v>369</v>
      </c>
      <c r="D142" s="3" t="s">
        <v>21</v>
      </c>
      <c r="E142" s="3" t="s">
        <v>370</v>
      </c>
      <c r="F142" s="3"/>
      <c r="G142" s="3" t="s">
        <v>24</v>
      </c>
      <c r="H142" s="3"/>
      <c r="I142" s="3" t="s">
        <v>26</v>
      </c>
      <c r="J142" s="3" t="s">
        <v>27</v>
      </c>
      <c r="K142" s="3" t="s">
        <v>50</v>
      </c>
      <c r="L142" s="16"/>
      <c r="M142" s="6" t="s">
        <v>51</v>
      </c>
      <c r="N142" s="3" t="s">
        <v>44</v>
      </c>
      <c r="O142" s="3" t="s">
        <v>1261</v>
      </c>
      <c r="P142" s="3" t="s">
        <v>53</v>
      </c>
      <c r="Q142" s="3" t="s">
        <v>32</v>
      </c>
      <c r="R142" s="8" t="s">
        <v>54</v>
      </c>
    </row>
    <row r="143" spans="1:18" hidden="1" x14ac:dyDescent="0.25">
      <c r="A143" s="10">
        <v>137</v>
      </c>
      <c r="B143" s="6" t="s">
        <v>371</v>
      </c>
      <c r="C143" s="3" t="s">
        <v>372</v>
      </c>
      <c r="D143" s="3" t="s">
        <v>21</v>
      </c>
      <c r="E143" s="3">
        <v>3845</v>
      </c>
      <c r="F143" s="3"/>
      <c r="G143" s="3" t="s">
        <v>24</v>
      </c>
      <c r="H143" s="3"/>
      <c r="I143" s="3" t="s">
        <v>26</v>
      </c>
      <c r="J143" s="3" t="s">
        <v>105</v>
      </c>
      <c r="K143" s="14" t="s">
        <v>373</v>
      </c>
      <c r="L143" s="13"/>
      <c r="M143" s="15" t="s">
        <v>1259</v>
      </c>
      <c r="N143" s="3"/>
      <c r="O143" s="3" t="s">
        <v>1260</v>
      </c>
      <c r="P143" s="3"/>
      <c r="Q143" s="3" t="s">
        <v>32</v>
      </c>
      <c r="R143" s="8" t="s">
        <v>45</v>
      </c>
    </row>
    <row r="144" spans="1:18" hidden="1" x14ac:dyDescent="0.25">
      <c r="A144" s="10">
        <v>138</v>
      </c>
      <c r="B144" s="6" t="s">
        <v>374</v>
      </c>
      <c r="C144" s="3" t="s">
        <v>375</v>
      </c>
      <c r="D144" s="3" t="s">
        <v>21</v>
      </c>
      <c r="E144" s="3" t="s">
        <v>376</v>
      </c>
      <c r="F144" s="3"/>
      <c r="G144" s="3" t="s">
        <v>24</v>
      </c>
      <c r="H144" s="3"/>
      <c r="I144" s="3" t="s">
        <v>26</v>
      </c>
      <c r="J144" s="3" t="s">
        <v>27</v>
      </c>
      <c r="K144" s="3" t="s">
        <v>50</v>
      </c>
      <c r="L144" s="17"/>
      <c r="M144" s="6" t="s">
        <v>51</v>
      </c>
      <c r="N144" s="3" t="s">
        <v>44</v>
      </c>
      <c r="O144" s="3" t="s">
        <v>1261</v>
      </c>
      <c r="P144" s="3" t="s">
        <v>53</v>
      </c>
      <c r="Q144" s="3" t="s">
        <v>32</v>
      </c>
      <c r="R144" s="8" t="s">
        <v>54</v>
      </c>
    </row>
    <row r="145" spans="1:18" hidden="1" x14ac:dyDescent="0.25">
      <c r="A145" s="10">
        <v>139</v>
      </c>
      <c r="B145" s="6" t="s">
        <v>377</v>
      </c>
      <c r="C145" s="3" t="s">
        <v>378</v>
      </c>
      <c r="D145" s="3" t="s">
        <v>21</v>
      </c>
      <c r="E145" s="3" t="s">
        <v>99</v>
      </c>
      <c r="F145" s="3"/>
      <c r="G145" s="3" t="s">
        <v>24</v>
      </c>
      <c r="H145" s="3"/>
      <c r="I145" s="3" t="s">
        <v>26</v>
      </c>
      <c r="J145" s="3" t="s">
        <v>27</v>
      </c>
      <c r="K145" s="3" t="s">
        <v>50</v>
      </c>
      <c r="L145" s="3"/>
      <c r="M145" s="6" t="s">
        <v>51</v>
      </c>
      <c r="N145" s="3" t="s">
        <v>44</v>
      </c>
      <c r="O145" s="3" t="s">
        <v>1261</v>
      </c>
      <c r="P145" s="3" t="s">
        <v>53</v>
      </c>
      <c r="Q145" s="3" t="s">
        <v>32</v>
      </c>
      <c r="R145" s="8" t="s">
        <v>54</v>
      </c>
    </row>
    <row r="146" spans="1:18" hidden="1" x14ac:dyDescent="0.25">
      <c r="A146" s="10">
        <v>140</v>
      </c>
      <c r="B146" s="6" t="s">
        <v>379</v>
      </c>
      <c r="C146" s="3" t="s">
        <v>380</v>
      </c>
      <c r="D146" s="3" t="s">
        <v>21</v>
      </c>
      <c r="E146" s="3">
        <v>4615</v>
      </c>
      <c r="F146" s="3"/>
      <c r="G146" s="3" t="s">
        <v>24</v>
      </c>
      <c r="H146" s="3"/>
      <c r="I146" s="3" t="s">
        <v>26</v>
      </c>
      <c r="J146" s="3" t="s">
        <v>27</v>
      </c>
      <c r="K146" s="3" t="s">
        <v>50</v>
      </c>
      <c r="L146" s="3"/>
      <c r="M146" s="6" t="s">
        <v>51</v>
      </c>
      <c r="N146" s="3" t="s">
        <v>44</v>
      </c>
      <c r="O146" s="3" t="s">
        <v>1261</v>
      </c>
      <c r="P146" s="3" t="s">
        <v>53</v>
      </c>
      <c r="Q146" s="3" t="s">
        <v>32</v>
      </c>
      <c r="R146" s="8" t="s">
        <v>54</v>
      </c>
    </row>
    <row r="147" spans="1:18" hidden="1" x14ac:dyDescent="0.25">
      <c r="A147" s="10">
        <v>141</v>
      </c>
      <c r="B147" s="6" t="s">
        <v>381</v>
      </c>
      <c r="C147" s="3" t="s">
        <v>382</v>
      </c>
      <c r="D147" s="3" t="s">
        <v>21</v>
      </c>
      <c r="E147" s="3" t="s">
        <v>367</v>
      </c>
      <c r="F147" s="3"/>
      <c r="G147" s="3" t="s">
        <v>24</v>
      </c>
      <c r="H147" s="3"/>
      <c r="I147" s="3" t="s">
        <v>26</v>
      </c>
      <c r="J147" s="3" t="s">
        <v>27</v>
      </c>
      <c r="K147" s="3" t="s">
        <v>50</v>
      </c>
      <c r="L147" s="3"/>
      <c r="M147" s="6" t="s">
        <v>51</v>
      </c>
      <c r="N147" s="3" t="s">
        <v>44</v>
      </c>
      <c r="O147" s="3" t="s">
        <v>1261</v>
      </c>
      <c r="P147" s="3" t="s">
        <v>53</v>
      </c>
      <c r="Q147" s="3" t="s">
        <v>32</v>
      </c>
      <c r="R147" s="8" t="s">
        <v>54</v>
      </c>
    </row>
    <row r="148" spans="1:18" hidden="1" x14ac:dyDescent="0.25">
      <c r="A148" s="10">
        <v>142</v>
      </c>
      <c r="B148" s="6" t="s">
        <v>383</v>
      </c>
      <c r="C148" s="3" t="s">
        <v>384</v>
      </c>
      <c r="D148" s="3" t="s">
        <v>21</v>
      </c>
      <c r="E148" s="3">
        <v>3745</v>
      </c>
      <c r="F148" s="3"/>
      <c r="G148" s="3" t="s">
        <v>24</v>
      </c>
      <c r="H148" s="3"/>
      <c r="I148" s="3" t="s">
        <v>26</v>
      </c>
      <c r="J148" s="3" t="s">
        <v>27</v>
      </c>
      <c r="K148" s="3" t="s">
        <v>50</v>
      </c>
      <c r="L148" s="3"/>
      <c r="M148" s="6" t="s">
        <v>51</v>
      </c>
      <c r="N148" s="3" t="s">
        <v>44</v>
      </c>
      <c r="O148" s="3" t="s">
        <v>1261</v>
      </c>
      <c r="P148" s="3" t="s">
        <v>53</v>
      </c>
      <c r="Q148" s="3" t="s">
        <v>32</v>
      </c>
      <c r="R148" s="8" t="s">
        <v>54</v>
      </c>
    </row>
    <row r="149" spans="1:18" hidden="1" x14ac:dyDescent="0.25">
      <c r="A149" s="10">
        <v>143</v>
      </c>
      <c r="B149" s="6" t="s">
        <v>385</v>
      </c>
      <c r="C149" s="3" t="s">
        <v>386</v>
      </c>
      <c r="D149" s="3" t="s">
        <v>21</v>
      </c>
      <c r="E149" s="3" t="s">
        <v>89</v>
      </c>
      <c r="F149" s="3"/>
      <c r="G149" s="3" t="s">
        <v>24</v>
      </c>
      <c r="H149" s="3"/>
      <c r="I149" s="3" t="s">
        <v>26</v>
      </c>
      <c r="J149" s="3" t="s">
        <v>27</v>
      </c>
      <c r="K149" s="3" t="s">
        <v>387</v>
      </c>
      <c r="L149" s="3"/>
      <c r="M149" s="6" t="s">
        <v>388</v>
      </c>
      <c r="N149" s="3"/>
      <c r="O149" s="3" t="s">
        <v>1260</v>
      </c>
      <c r="P149" s="3"/>
      <c r="Q149" s="3" t="s">
        <v>32</v>
      </c>
      <c r="R149" s="8" t="s">
        <v>45</v>
      </c>
    </row>
    <row r="150" spans="1:18" hidden="1" x14ac:dyDescent="0.25">
      <c r="A150" s="10">
        <v>144</v>
      </c>
      <c r="B150" s="6" t="s">
        <v>389</v>
      </c>
      <c r="C150" s="3" t="s">
        <v>390</v>
      </c>
      <c r="D150" s="3" t="s">
        <v>63</v>
      </c>
      <c r="E150" s="3" t="s">
        <v>96</v>
      </c>
      <c r="F150" s="3"/>
      <c r="G150" s="3" t="s">
        <v>24</v>
      </c>
      <c r="H150" s="3"/>
      <c r="I150" s="3" t="s">
        <v>26</v>
      </c>
      <c r="J150" s="3" t="s">
        <v>27</v>
      </c>
      <c r="K150" s="3" t="s">
        <v>50</v>
      </c>
      <c r="L150" s="3"/>
      <c r="M150" s="6" t="s">
        <v>51</v>
      </c>
      <c r="N150" s="3" t="s">
        <v>44</v>
      </c>
      <c r="O150" s="3" t="s">
        <v>1261</v>
      </c>
      <c r="P150" s="3" t="s">
        <v>53</v>
      </c>
      <c r="Q150" s="3" t="s">
        <v>32</v>
      </c>
      <c r="R150" s="8" t="s">
        <v>54</v>
      </c>
    </row>
    <row r="151" spans="1:18" hidden="1" x14ac:dyDescent="0.25">
      <c r="A151" s="10">
        <v>145</v>
      </c>
      <c r="B151" s="6" t="s">
        <v>391</v>
      </c>
      <c r="C151" s="3" t="s">
        <v>392</v>
      </c>
      <c r="D151" s="3" t="s">
        <v>21</v>
      </c>
      <c r="E151" s="3">
        <v>1320</v>
      </c>
      <c r="F151" s="3"/>
      <c r="G151" s="3" t="s">
        <v>24</v>
      </c>
      <c r="H151" s="3"/>
      <c r="I151" s="3" t="s">
        <v>26</v>
      </c>
      <c r="J151" s="3" t="s">
        <v>27</v>
      </c>
      <c r="K151" s="3" t="s">
        <v>134</v>
      </c>
      <c r="M151" s="6" t="s">
        <v>135</v>
      </c>
      <c r="N151" s="3"/>
      <c r="O151" s="3" t="s">
        <v>1260</v>
      </c>
      <c r="P151" s="3"/>
      <c r="Q151" s="3" t="s">
        <v>32</v>
      </c>
      <c r="R151" s="8" t="s">
        <v>45</v>
      </c>
    </row>
    <row r="152" spans="1:18" hidden="1" x14ac:dyDescent="0.25">
      <c r="A152" s="10">
        <v>146</v>
      </c>
      <c r="B152" s="6" t="s">
        <v>393</v>
      </c>
      <c r="C152" s="3" t="s">
        <v>394</v>
      </c>
      <c r="D152" s="3" t="s">
        <v>21</v>
      </c>
      <c r="E152" s="3" t="s">
        <v>367</v>
      </c>
      <c r="F152" s="3"/>
      <c r="G152" s="3" t="s">
        <v>24</v>
      </c>
      <c r="H152" s="3"/>
      <c r="I152" s="3" t="s">
        <v>26</v>
      </c>
      <c r="J152" s="3" t="s">
        <v>27</v>
      </c>
      <c r="K152" s="3" t="s">
        <v>395</v>
      </c>
      <c r="L152" s="3"/>
      <c r="M152" s="6" t="s">
        <v>51</v>
      </c>
      <c r="N152" s="3" t="s">
        <v>44</v>
      </c>
      <c r="O152" s="3" t="s">
        <v>1261</v>
      </c>
      <c r="P152" s="3" t="s">
        <v>53</v>
      </c>
      <c r="Q152" s="3" t="s">
        <v>32</v>
      </c>
      <c r="R152" s="8" t="s">
        <v>54</v>
      </c>
    </row>
    <row r="153" spans="1:18" hidden="1" x14ac:dyDescent="0.25">
      <c r="A153" s="10">
        <v>147</v>
      </c>
      <c r="B153" s="6" t="s">
        <v>396</v>
      </c>
      <c r="C153" s="3" t="s">
        <v>397</v>
      </c>
      <c r="D153" s="3" t="s">
        <v>21</v>
      </c>
      <c r="E153" s="3" t="s">
        <v>76</v>
      </c>
      <c r="F153" s="3"/>
      <c r="G153" s="3" t="s">
        <v>24</v>
      </c>
      <c r="H153" s="3"/>
      <c r="I153" s="3" t="s">
        <v>26</v>
      </c>
      <c r="J153" s="3" t="s">
        <v>27</v>
      </c>
      <c r="K153" s="3" t="s">
        <v>395</v>
      </c>
      <c r="L153" s="3"/>
      <c r="M153" s="6" t="s">
        <v>51</v>
      </c>
      <c r="N153" s="3" t="s">
        <v>44</v>
      </c>
      <c r="O153" s="3" t="s">
        <v>1261</v>
      </c>
      <c r="P153" s="3" t="s">
        <v>53</v>
      </c>
      <c r="Q153" s="3" t="s">
        <v>32</v>
      </c>
      <c r="R153" s="8" t="s">
        <v>54</v>
      </c>
    </row>
    <row r="154" spans="1:18" hidden="1" x14ac:dyDescent="0.25">
      <c r="A154" s="10">
        <v>148</v>
      </c>
      <c r="B154" s="6" t="s">
        <v>398</v>
      </c>
      <c r="C154" s="3" t="s">
        <v>399</v>
      </c>
      <c r="D154" s="3" t="s">
        <v>21</v>
      </c>
      <c r="E154" s="3">
        <v>3650</v>
      </c>
      <c r="F154" s="3"/>
      <c r="G154" s="3" t="s">
        <v>24</v>
      </c>
      <c r="H154" s="3"/>
      <c r="I154" s="3" t="s">
        <v>26</v>
      </c>
      <c r="J154" s="3" t="s">
        <v>27</v>
      </c>
      <c r="K154" s="3" t="s">
        <v>395</v>
      </c>
      <c r="L154" s="3"/>
      <c r="M154" s="6" t="s">
        <v>51</v>
      </c>
      <c r="N154" s="3" t="s">
        <v>44</v>
      </c>
      <c r="O154" s="3" t="s">
        <v>1261</v>
      </c>
      <c r="P154" s="3" t="s">
        <v>53</v>
      </c>
      <c r="Q154" s="3" t="s">
        <v>32</v>
      </c>
      <c r="R154" s="8" t="s">
        <v>54</v>
      </c>
    </row>
    <row r="155" spans="1:18" hidden="1" x14ac:dyDescent="0.25">
      <c r="A155" s="10">
        <v>149</v>
      </c>
      <c r="B155" s="6" t="s">
        <v>400</v>
      </c>
      <c r="C155" s="3" t="s">
        <v>401</v>
      </c>
      <c r="D155" s="3" t="s">
        <v>63</v>
      </c>
      <c r="E155" s="3" t="s">
        <v>96</v>
      </c>
      <c r="F155" s="3"/>
      <c r="G155" s="3" t="s">
        <v>24</v>
      </c>
      <c r="H155" s="3"/>
      <c r="I155" s="3" t="s">
        <v>26</v>
      </c>
      <c r="J155" s="3" t="s">
        <v>27</v>
      </c>
      <c r="K155" s="3" t="s">
        <v>395</v>
      </c>
      <c r="L155" s="3"/>
      <c r="M155" s="6" t="s">
        <v>51</v>
      </c>
      <c r="N155" s="3" t="s">
        <v>44</v>
      </c>
      <c r="O155" s="3" t="s">
        <v>1261</v>
      </c>
      <c r="P155" s="3" t="s">
        <v>53</v>
      </c>
      <c r="Q155" s="3" t="s">
        <v>32</v>
      </c>
      <c r="R155" s="8" t="s">
        <v>54</v>
      </c>
    </row>
    <row r="156" spans="1:18" hidden="1" x14ac:dyDescent="0.25">
      <c r="A156" s="10">
        <v>150</v>
      </c>
      <c r="B156" s="6" t="s">
        <v>402</v>
      </c>
      <c r="C156" s="3" t="s">
        <v>403</v>
      </c>
      <c r="D156" s="3" t="s">
        <v>21</v>
      </c>
      <c r="E156" s="3">
        <v>6940</v>
      </c>
      <c r="F156" s="3"/>
      <c r="G156" s="3" t="s">
        <v>24</v>
      </c>
      <c r="H156" s="3"/>
      <c r="I156" s="3" t="s">
        <v>26</v>
      </c>
      <c r="J156" s="3" t="s">
        <v>27</v>
      </c>
      <c r="K156" s="3" t="s">
        <v>387</v>
      </c>
      <c r="L156" s="3"/>
      <c r="M156" s="6" t="s">
        <v>51</v>
      </c>
      <c r="N156" s="3" t="s">
        <v>44</v>
      </c>
      <c r="O156" s="3" t="s">
        <v>1261</v>
      </c>
      <c r="P156" s="3" t="s">
        <v>53</v>
      </c>
      <c r="Q156" s="3" t="s">
        <v>32</v>
      </c>
      <c r="R156" s="8" t="s">
        <v>54</v>
      </c>
    </row>
    <row r="157" spans="1:18" hidden="1" x14ac:dyDescent="0.25">
      <c r="A157" s="10">
        <v>151</v>
      </c>
      <c r="B157" s="6" t="s">
        <v>404</v>
      </c>
      <c r="C157" s="3" t="s">
        <v>405</v>
      </c>
      <c r="D157" s="3" t="s">
        <v>21</v>
      </c>
      <c r="E157" s="3" t="s">
        <v>367</v>
      </c>
      <c r="F157" s="3"/>
      <c r="G157" s="3" t="s">
        <v>24</v>
      </c>
      <c r="H157" s="3"/>
      <c r="I157" s="3" t="s">
        <v>26</v>
      </c>
      <c r="J157" s="3" t="s">
        <v>27</v>
      </c>
      <c r="K157" s="3" t="s">
        <v>395</v>
      </c>
      <c r="L157" s="3"/>
      <c r="M157" s="6" t="s">
        <v>51</v>
      </c>
      <c r="N157" s="3" t="s">
        <v>44</v>
      </c>
      <c r="O157" s="3" t="s">
        <v>1261</v>
      </c>
      <c r="P157" s="3" t="s">
        <v>53</v>
      </c>
      <c r="Q157" s="3" t="s">
        <v>32</v>
      </c>
      <c r="R157" s="8" t="s">
        <v>54</v>
      </c>
    </row>
    <row r="158" spans="1:18" hidden="1" x14ac:dyDescent="0.25">
      <c r="A158" s="10">
        <v>152</v>
      </c>
      <c r="B158" s="6" t="s">
        <v>406</v>
      </c>
      <c r="C158" s="3" t="s">
        <v>407</v>
      </c>
      <c r="D158" s="3" t="s">
        <v>21</v>
      </c>
      <c r="E158" s="3">
        <v>2360</v>
      </c>
      <c r="F158" s="3"/>
      <c r="G158" s="3" t="s">
        <v>24</v>
      </c>
      <c r="H158" s="3"/>
      <c r="I158" s="3" t="s">
        <v>26</v>
      </c>
      <c r="J158" s="3" t="s">
        <v>27</v>
      </c>
      <c r="K158" s="3" t="s">
        <v>408</v>
      </c>
      <c r="L158" s="3"/>
      <c r="M158" s="6" t="s">
        <v>409</v>
      </c>
      <c r="N158" s="3"/>
      <c r="O158" s="3" t="s">
        <v>1260</v>
      </c>
      <c r="P158" s="3"/>
      <c r="Q158" s="3" t="s">
        <v>32</v>
      </c>
      <c r="R158" s="8" t="s">
        <v>45</v>
      </c>
    </row>
    <row r="159" spans="1:18" hidden="1" x14ac:dyDescent="0.25">
      <c r="A159" s="10">
        <v>153</v>
      </c>
      <c r="B159" s="6" t="s">
        <v>410</v>
      </c>
      <c r="C159" s="3" t="s">
        <v>411</v>
      </c>
      <c r="D159" s="3" t="s">
        <v>67</v>
      </c>
      <c r="E159" s="3" t="s">
        <v>68</v>
      </c>
      <c r="F159" s="3"/>
      <c r="G159" s="3" t="s">
        <v>24</v>
      </c>
      <c r="H159" s="3"/>
      <c r="I159" s="3" t="s">
        <v>26</v>
      </c>
      <c r="J159" s="3" t="s">
        <v>27</v>
      </c>
      <c r="K159" s="3" t="s">
        <v>412</v>
      </c>
      <c r="L159" s="3"/>
      <c r="M159" s="6" t="s">
        <v>413</v>
      </c>
      <c r="N159" s="3"/>
      <c r="O159" s="3" t="s">
        <v>1260</v>
      </c>
      <c r="P159" s="3"/>
      <c r="Q159" s="3" t="s">
        <v>32</v>
      </c>
      <c r="R159" s="8" t="s">
        <v>45</v>
      </c>
    </row>
    <row r="160" spans="1:18" ht="15.75" x14ac:dyDescent="0.25">
      <c r="A160" s="10">
        <v>460</v>
      </c>
      <c r="B160" s="6" t="s">
        <v>1131</v>
      </c>
      <c r="C160" s="3" t="s">
        <v>1132</v>
      </c>
      <c r="D160" s="3" t="s">
        <v>21</v>
      </c>
      <c r="E160" s="3" t="s">
        <v>1133</v>
      </c>
      <c r="F160" s="3" t="s">
        <v>23</v>
      </c>
      <c r="G160" s="3" t="s">
        <v>24</v>
      </c>
      <c r="H160" s="3" t="s">
        <v>25</v>
      </c>
      <c r="I160" s="3" t="s">
        <v>26</v>
      </c>
      <c r="J160" s="3" t="s">
        <v>27</v>
      </c>
      <c r="K160" s="3" t="s">
        <v>1134</v>
      </c>
      <c r="L160" s="3"/>
      <c r="M160" s="12" t="s">
        <v>1135</v>
      </c>
      <c r="N160" s="3" t="s">
        <v>60</v>
      </c>
      <c r="O160" s="3" t="s">
        <v>31</v>
      </c>
      <c r="P160" s="3"/>
      <c r="Q160" s="3" t="s">
        <v>32</v>
      </c>
      <c r="R160" s="8" t="s">
        <v>1263</v>
      </c>
    </row>
    <row r="161" spans="1:18" hidden="1" x14ac:dyDescent="0.25">
      <c r="A161" s="10">
        <v>513</v>
      </c>
      <c r="B161" s="6" t="s">
        <v>1165</v>
      </c>
      <c r="C161" s="3" t="s">
        <v>1292</v>
      </c>
      <c r="D161" s="3" t="s">
        <v>48</v>
      </c>
      <c r="E161" s="3" t="s">
        <v>649</v>
      </c>
      <c r="F161" s="3" t="s">
        <v>115</v>
      </c>
      <c r="G161" s="3" t="s">
        <v>24</v>
      </c>
      <c r="H161" s="3" t="s">
        <v>1290</v>
      </c>
      <c r="I161" s="3" t="s">
        <v>520</v>
      </c>
      <c r="J161" s="3" t="s">
        <v>27</v>
      </c>
      <c r="K161" s="3" t="s">
        <v>1291</v>
      </c>
      <c r="L161" s="3"/>
      <c r="M161" s="6" t="s">
        <v>1135</v>
      </c>
      <c r="N161" s="3" t="s">
        <v>60</v>
      </c>
      <c r="O161" s="3" t="s">
        <v>31</v>
      </c>
      <c r="P161" s="3"/>
      <c r="Q161" s="3" t="s">
        <v>32</v>
      </c>
      <c r="R161" s="8" t="s">
        <v>1263</v>
      </c>
    </row>
    <row r="162" spans="1:18" x14ac:dyDescent="0.25">
      <c r="A162" s="10">
        <v>489</v>
      </c>
      <c r="B162" s="6" t="s">
        <v>1171</v>
      </c>
      <c r="C162" s="3" t="s">
        <v>1206</v>
      </c>
      <c r="D162" s="3" t="s">
        <v>1173</v>
      </c>
      <c r="E162" s="3" t="s">
        <v>1207</v>
      </c>
      <c r="F162" s="3" t="s">
        <v>23</v>
      </c>
      <c r="G162" s="3" t="s">
        <v>24</v>
      </c>
      <c r="H162" s="3" t="s">
        <v>25</v>
      </c>
      <c r="I162" s="3" t="s">
        <v>26</v>
      </c>
      <c r="J162" s="3" t="s">
        <v>27</v>
      </c>
      <c r="K162" s="3" t="s">
        <v>1134</v>
      </c>
      <c r="L162" s="3" t="s">
        <v>1208</v>
      </c>
      <c r="M162" s="6" t="s">
        <v>541</v>
      </c>
      <c r="N162" s="3" t="s">
        <v>30</v>
      </c>
      <c r="O162" s="3" t="s">
        <v>31</v>
      </c>
      <c r="P162" s="3"/>
      <c r="Q162" s="3" t="s">
        <v>1177</v>
      </c>
      <c r="R162" s="8" t="s">
        <v>1178</v>
      </c>
    </row>
    <row r="163" spans="1:18" hidden="1" x14ac:dyDescent="0.25">
      <c r="A163" s="10">
        <v>157</v>
      </c>
      <c r="B163" s="6" t="s">
        <v>420</v>
      </c>
      <c r="C163" s="3" t="s">
        <v>415</v>
      </c>
      <c r="D163" s="3" t="s">
        <v>48</v>
      </c>
      <c r="E163" s="3" t="s">
        <v>416</v>
      </c>
      <c r="F163" s="3"/>
      <c r="G163" s="3" t="s">
        <v>24</v>
      </c>
      <c r="H163" s="3" t="s">
        <v>116</v>
      </c>
      <c r="I163" s="3" t="s">
        <v>26</v>
      </c>
      <c r="J163" s="3" t="s">
        <v>27</v>
      </c>
      <c r="K163" s="3" t="s">
        <v>412</v>
      </c>
      <c r="L163" s="3"/>
      <c r="M163" s="6" t="s">
        <v>413</v>
      </c>
      <c r="N163" s="3"/>
      <c r="O163" s="3" t="s">
        <v>1260</v>
      </c>
      <c r="P163" s="3"/>
      <c r="Q163" s="3" t="s">
        <v>32</v>
      </c>
      <c r="R163" s="8" t="s">
        <v>45</v>
      </c>
    </row>
    <row r="164" spans="1:18" hidden="1" x14ac:dyDescent="0.25">
      <c r="A164" s="10">
        <v>158</v>
      </c>
      <c r="B164" s="6" t="s">
        <v>421</v>
      </c>
      <c r="C164" s="3" t="s">
        <v>415</v>
      </c>
      <c r="D164" s="3" t="s">
        <v>48</v>
      </c>
      <c r="E164" s="3" t="s">
        <v>416</v>
      </c>
      <c r="F164" s="3"/>
      <c r="G164" s="3" t="s">
        <v>24</v>
      </c>
      <c r="H164" s="3"/>
      <c r="I164" s="3" t="s">
        <v>26</v>
      </c>
      <c r="J164" s="3" t="s">
        <v>27</v>
      </c>
      <c r="K164" s="3" t="s">
        <v>422</v>
      </c>
      <c r="L164" s="3"/>
      <c r="M164" s="6" t="s">
        <v>413</v>
      </c>
      <c r="N164" s="3"/>
      <c r="O164" s="3" t="s">
        <v>1260</v>
      </c>
      <c r="P164" s="3"/>
      <c r="Q164" s="3" t="s">
        <v>32</v>
      </c>
      <c r="R164" s="8" t="s">
        <v>45</v>
      </c>
    </row>
    <row r="165" spans="1:18" hidden="1" x14ac:dyDescent="0.25">
      <c r="A165" s="10">
        <v>159</v>
      </c>
      <c r="B165" s="6" t="s">
        <v>423</v>
      </c>
      <c r="C165" s="3" t="s">
        <v>424</v>
      </c>
      <c r="D165" s="3" t="s">
        <v>48</v>
      </c>
      <c r="E165" s="3" t="s">
        <v>425</v>
      </c>
      <c r="F165" s="3"/>
      <c r="G165" s="3" t="s">
        <v>24</v>
      </c>
      <c r="H165" s="3"/>
      <c r="I165" s="3" t="s">
        <v>26</v>
      </c>
      <c r="J165" s="3" t="s">
        <v>27</v>
      </c>
      <c r="K165" s="3" t="s">
        <v>50</v>
      </c>
      <c r="L165" s="3"/>
      <c r="M165" s="6" t="s">
        <v>51</v>
      </c>
      <c r="N165" s="3" t="s">
        <v>44</v>
      </c>
      <c r="O165" s="3" t="s">
        <v>1261</v>
      </c>
      <c r="P165" s="3" t="s">
        <v>53</v>
      </c>
      <c r="Q165" s="3" t="s">
        <v>32</v>
      </c>
      <c r="R165" s="8" t="s">
        <v>54</v>
      </c>
    </row>
    <row r="166" spans="1:18" hidden="1" x14ac:dyDescent="0.25">
      <c r="A166" s="10">
        <v>160</v>
      </c>
      <c r="B166" s="6" t="s">
        <v>426</v>
      </c>
      <c r="C166" s="3" t="s">
        <v>427</v>
      </c>
      <c r="D166" s="3" t="s">
        <v>48</v>
      </c>
      <c r="E166" s="3" t="s">
        <v>428</v>
      </c>
      <c r="F166" s="3"/>
      <c r="G166" s="3" t="s">
        <v>24</v>
      </c>
      <c r="H166" s="3"/>
      <c r="I166" s="3" t="s">
        <v>26</v>
      </c>
      <c r="J166" s="3" t="s">
        <v>27</v>
      </c>
      <c r="K166" s="3" t="s">
        <v>50</v>
      </c>
      <c r="L166" s="3"/>
      <c r="M166" s="6" t="s">
        <v>51</v>
      </c>
      <c r="N166" s="3" t="s">
        <v>44</v>
      </c>
      <c r="O166" s="3" t="s">
        <v>1261</v>
      </c>
      <c r="P166" s="3" t="s">
        <v>53</v>
      </c>
      <c r="Q166" s="3" t="s">
        <v>32</v>
      </c>
      <c r="R166" s="8" t="s">
        <v>54</v>
      </c>
    </row>
    <row r="167" spans="1:18" ht="15.75" x14ac:dyDescent="0.25">
      <c r="A167" s="10">
        <v>268</v>
      </c>
      <c r="B167" s="6" t="s">
        <v>698</v>
      </c>
      <c r="C167" s="3" t="s">
        <v>556</v>
      </c>
      <c r="D167" s="3" t="s">
        <v>21</v>
      </c>
      <c r="E167" s="3" t="s">
        <v>557</v>
      </c>
      <c r="F167" s="3" t="s">
        <v>115</v>
      </c>
      <c r="G167" s="3" t="s">
        <v>24</v>
      </c>
      <c r="H167" s="3" t="s">
        <v>25</v>
      </c>
      <c r="I167" s="3" t="s">
        <v>26</v>
      </c>
      <c r="J167" s="3" t="s">
        <v>27</v>
      </c>
      <c r="K167" s="3" t="s">
        <v>699</v>
      </c>
      <c r="L167" s="3"/>
      <c r="M167" s="12" t="s">
        <v>700</v>
      </c>
      <c r="N167" s="3" t="s">
        <v>30</v>
      </c>
      <c r="O167" s="3" t="s">
        <v>31</v>
      </c>
      <c r="P167" s="3"/>
      <c r="Q167" s="3" t="s">
        <v>32</v>
      </c>
      <c r="R167" s="8" t="s">
        <v>1263</v>
      </c>
    </row>
    <row r="168" spans="1:18" x14ac:dyDescent="0.25">
      <c r="A168" s="10">
        <v>463</v>
      </c>
      <c r="B168" s="6" t="s">
        <v>1141</v>
      </c>
      <c r="C168" s="3" t="s">
        <v>1132</v>
      </c>
      <c r="D168" s="3" t="s">
        <v>21</v>
      </c>
      <c r="E168" s="3" t="s">
        <v>1133</v>
      </c>
      <c r="F168" s="3" t="s">
        <v>115</v>
      </c>
      <c r="G168" s="3" t="s">
        <v>24</v>
      </c>
      <c r="H168" s="3" t="s">
        <v>25</v>
      </c>
      <c r="I168" s="3" t="s">
        <v>26</v>
      </c>
      <c r="J168" s="3" t="s">
        <v>27</v>
      </c>
      <c r="K168" s="3" t="s">
        <v>699</v>
      </c>
      <c r="L168" s="3"/>
      <c r="M168" s="6" t="s">
        <v>1006</v>
      </c>
      <c r="N168" s="3" t="s">
        <v>30</v>
      </c>
      <c r="O168" s="3" t="s">
        <v>31</v>
      </c>
      <c r="P168" s="3"/>
      <c r="Q168" s="3" t="s">
        <v>32</v>
      </c>
      <c r="R168" s="8" t="s">
        <v>1263</v>
      </c>
    </row>
    <row r="169" spans="1:18" hidden="1" x14ac:dyDescent="0.25">
      <c r="A169" s="10">
        <v>163</v>
      </c>
      <c r="B169" s="6" t="s">
        <v>432</v>
      </c>
      <c r="C169" s="3" t="s">
        <v>427</v>
      </c>
      <c r="D169" s="3" t="s">
        <v>48</v>
      </c>
      <c r="E169" s="3" t="s">
        <v>428</v>
      </c>
      <c r="F169" s="3"/>
      <c r="G169" s="3" t="s">
        <v>24</v>
      </c>
      <c r="H169" s="3"/>
      <c r="I169" s="3" t="s">
        <v>26</v>
      </c>
      <c r="J169" s="3" t="s">
        <v>27</v>
      </c>
      <c r="K169" s="3" t="s">
        <v>117</v>
      </c>
      <c r="L169" s="3"/>
      <c r="M169" s="6" t="s">
        <v>433</v>
      </c>
      <c r="N169" s="3"/>
      <c r="O169" s="3" t="s">
        <v>1260</v>
      </c>
      <c r="P169" s="3"/>
      <c r="Q169" s="3" t="s">
        <v>32</v>
      </c>
      <c r="R169" s="8" t="s">
        <v>45</v>
      </c>
    </row>
    <row r="170" spans="1:18" hidden="1" x14ac:dyDescent="0.25">
      <c r="A170" s="10">
        <v>164</v>
      </c>
      <c r="B170" s="6" t="s">
        <v>434</v>
      </c>
      <c r="C170" s="3" t="s">
        <v>435</v>
      </c>
      <c r="D170" s="3" t="s">
        <v>63</v>
      </c>
      <c r="E170" s="3" t="s">
        <v>436</v>
      </c>
      <c r="F170" s="3"/>
      <c r="G170" s="3" t="s">
        <v>24</v>
      </c>
      <c r="H170" s="3"/>
      <c r="I170" s="3" t="s">
        <v>26</v>
      </c>
      <c r="J170" s="3" t="s">
        <v>27</v>
      </c>
      <c r="K170" s="3" t="s">
        <v>50</v>
      </c>
      <c r="L170" s="3"/>
      <c r="M170" s="6" t="s">
        <v>51</v>
      </c>
      <c r="N170" s="3" t="s">
        <v>44</v>
      </c>
      <c r="O170" s="3" t="s">
        <v>1261</v>
      </c>
      <c r="P170" s="3" t="s">
        <v>53</v>
      </c>
      <c r="Q170" s="3" t="s">
        <v>32</v>
      </c>
      <c r="R170" s="8" t="s">
        <v>54</v>
      </c>
    </row>
    <row r="171" spans="1:18" hidden="1" x14ac:dyDescent="0.25">
      <c r="A171" s="10">
        <v>165</v>
      </c>
      <c r="B171" s="6" t="s">
        <v>437</v>
      </c>
      <c r="C171" s="3" t="s">
        <v>438</v>
      </c>
      <c r="D171" s="3" t="s">
        <v>48</v>
      </c>
      <c r="E171" s="3" t="s">
        <v>428</v>
      </c>
      <c r="F171" s="3"/>
      <c r="G171" s="3" t="s">
        <v>24</v>
      </c>
      <c r="H171" s="3"/>
      <c r="I171" s="3" t="s">
        <v>26</v>
      </c>
      <c r="J171" s="3" t="s">
        <v>27</v>
      </c>
      <c r="K171" s="3" t="s">
        <v>117</v>
      </c>
      <c r="L171" s="3"/>
      <c r="M171" s="6" t="s">
        <v>433</v>
      </c>
      <c r="N171" s="3"/>
      <c r="O171" s="3" t="s">
        <v>1260</v>
      </c>
      <c r="P171" s="3"/>
      <c r="Q171" s="3" t="s">
        <v>32</v>
      </c>
      <c r="R171" s="8" t="s">
        <v>45</v>
      </c>
    </row>
    <row r="172" spans="1:18" hidden="1" x14ac:dyDescent="0.25">
      <c r="A172" s="10">
        <v>166</v>
      </c>
      <c r="B172" s="6" t="s">
        <v>439</v>
      </c>
      <c r="C172" s="3" t="s">
        <v>440</v>
      </c>
      <c r="D172" s="3" t="s">
        <v>63</v>
      </c>
      <c r="E172" s="3" t="s">
        <v>96</v>
      </c>
      <c r="F172" s="3"/>
      <c r="G172" s="3" t="s">
        <v>24</v>
      </c>
      <c r="H172" s="3"/>
      <c r="I172" s="3" t="s">
        <v>26</v>
      </c>
      <c r="J172" s="3" t="s">
        <v>27</v>
      </c>
      <c r="K172" s="3" t="s">
        <v>50</v>
      </c>
      <c r="L172" s="3"/>
      <c r="M172" s="6" t="s">
        <v>51</v>
      </c>
      <c r="N172" s="3" t="s">
        <v>44</v>
      </c>
      <c r="O172" s="3" t="s">
        <v>1261</v>
      </c>
      <c r="P172" s="3" t="s">
        <v>53</v>
      </c>
      <c r="Q172" s="3" t="s">
        <v>32</v>
      </c>
      <c r="R172" s="8" t="s">
        <v>54</v>
      </c>
    </row>
    <row r="173" spans="1:18" hidden="1" x14ac:dyDescent="0.25">
      <c r="A173" s="10">
        <v>167</v>
      </c>
      <c r="B173" s="6" t="s">
        <v>441</v>
      </c>
      <c r="C173" s="3" t="s">
        <v>442</v>
      </c>
      <c r="D173" s="3" t="s">
        <v>21</v>
      </c>
      <c r="E173" s="3" t="s">
        <v>443</v>
      </c>
      <c r="F173" s="3"/>
      <c r="G173" s="3" t="s">
        <v>24</v>
      </c>
      <c r="H173" s="3"/>
      <c r="I173" s="3" t="s">
        <v>26</v>
      </c>
      <c r="J173" s="3" t="s">
        <v>27</v>
      </c>
      <c r="K173" s="3" t="s">
        <v>50</v>
      </c>
      <c r="L173" s="3"/>
      <c r="M173" s="6" t="s">
        <v>51</v>
      </c>
      <c r="N173" s="3" t="s">
        <v>44</v>
      </c>
      <c r="O173" s="3" t="s">
        <v>1261</v>
      </c>
      <c r="P173" s="3" t="s">
        <v>53</v>
      </c>
      <c r="Q173" s="3" t="s">
        <v>32</v>
      </c>
      <c r="R173" s="8" t="s">
        <v>54</v>
      </c>
    </row>
    <row r="174" spans="1:18" hidden="1" x14ac:dyDescent="0.25">
      <c r="A174" s="10">
        <v>168</v>
      </c>
      <c r="B174" s="6" t="s">
        <v>444</v>
      </c>
      <c r="C174" s="3" t="s">
        <v>445</v>
      </c>
      <c r="D174" s="3" t="s">
        <v>21</v>
      </c>
      <c r="E174" s="3" t="s">
        <v>89</v>
      </c>
      <c r="F174" s="3"/>
      <c r="G174" s="3" t="s">
        <v>24</v>
      </c>
      <c r="H174" s="3"/>
      <c r="I174" s="3" t="s">
        <v>26</v>
      </c>
      <c r="J174" s="3" t="s">
        <v>27</v>
      </c>
      <c r="K174" s="3" t="s">
        <v>50</v>
      </c>
      <c r="L174" s="3"/>
      <c r="M174" s="6" t="s">
        <v>51</v>
      </c>
      <c r="N174" s="3" t="s">
        <v>44</v>
      </c>
      <c r="O174" s="3" t="s">
        <v>1261</v>
      </c>
      <c r="P174" s="3" t="s">
        <v>53</v>
      </c>
      <c r="Q174" s="3" t="s">
        <v>32</v>
      </c>
      <c r="R174" s="8" t="s">
        <v>54</v>
      </c>
    </row>
    <row r="175" spans="1:18" hidden="1" x14ac:dyDescent="0.25">
      <c r="A175" s="10">
        <v>169</v>
      </c>
      <c r="B175" s="6" t="s">
        <v>446</v>
      </c>
      <c r="C175" s="3" t="s">
        <v>447</v>
      </c>
      <c r="D175" s="3" t="s">
        <v>448</v>
      </c>
      <c r="E175" s="3" t="s">
        <v>448</v>
      </c>
      <c r="F175" s="3"/>
      <c r="G175" s="3" t="s">
        <v>24</v>
      </c>
      <c r="H175" s="3"/>
      <c r="I175" s="3" t="s">
        <v>26</v>
      </c>
      <c r="J175" s="3" t="s">
        <v>27</v>
      </c>
      <c r="K175" s="3" t="s">
        <v>117</v>
      </c>
      <c r="L175" s="16"/>
      <c r="M175" s="6" t="s">
        <v>433</v>
      </c>
      <c r="N175" s="3"/>
      <c r="O175" s="3" t="s">
        <v>1260</v>
      </c>
      <c r="P175" s="3"/>
      <c r="Q175" s="3" t="s">
        <v>32</v>
      </c>
      <c r="R175" s="8" t="s">
        <v>45</v>
      </c>
    </row>
    <row r="176" spans="1:18" hidden="1" x14ac:dyDescent="0.25">
      <c r="A176" s="10">
        <v>170</v>
      </c>
      <c r="B176" s="6" t="s">
        <v>449</v>
      </c>
      <c r="C176" s="3" t="s">
        <v>450</v>
      </c>
      <c r="D176" s="3" t="s">
        <v>48</v>
      </c>
      <c r="E176" s="3" t="s">
        <v>451</v>
      </c>
      <c r="F176" s="3"/>
      <c r="G176" s="3" t="s">
        <v>24</v>
      </c>
      <c r="H176" s="3"/>
      <c r="I176" s="3" t="s">
        <v>26</v>
      </c>
      <c r="J176" s="3" t="s">
        <v>105</v>
      </c>
      <c r="K176" s="14" t="s">
        <v>373</v>
      </c>
      <c r="L176" s="13"/>
      <c r="M176" s="15" t="s">
        <v>1259</v>
      </c>
      <c r="N176" s="3"/>
      <c r="O176" s="3" t="s">
        <v>1260</v>
      </c>
      <c r="P176" s="3"/>
      <c r="Q176" s="3" t="s">
        <v>32</v>
      </c>
      <c r="R176" s="8" t="s">
        <v>45</v>
      </c>
    </row>
    <row r="177" spans="1:18" hidden="1" x14ac:dyDescent="0.25">
      <c r="A177" s="10">
        <v>171</v>
      </c>
      <c r="B177" s="6" t="s">
        <v>452</v>
      </c>
      <c r="C177" s="3" t="s">
        <v>453</v>
      </c>
      <c r="D177" s="3" t="s">
        <v>454</v>
      </c>
      <c r="E177" s="3" t="s">
        <v>455</v>
      </c>
      <c r="F177" s="3"/>
      <c r="G177" s="3" t="s">
        <v>24</v>
      </c>
      <c r="H177" s="3"/>
      <c r="I177" s="3" t="s">
        <v>26</v>
      </c>
      <c r="J177" s="3" t="s">
        <v>27</v>
      </c>
      <c r="K177" s="3" t="s">
        <v>50</v>
      </c>
      <c r="L177" s="18"/>
      <c r="M177" s="6" t="s">
        <v>51</v>
      </c>
      <c r="N177" s="3" t="s">
        <v>44</v>
      </c>
      <c r="O177" s="3" t="s">
        <v>1261</v>
      </c>
      <c r="P177" s="3" t="s">
        <v>53</v>
      </c>
      <c r="Q177" s="3" t="s">
        <v>32</v>
      </c>
      <c r="R177" s="8" t="s">
        <v>54</v>
      </c>
    </row>
    <row r="178" spans="1:18" hidden="1" x14ac:dyDescent="0.25">
      <c r="A178" s="10">
        <v>172</v>
      </c>
      <c r="B178" s="6" t="s">
        <v>456</v>
      </c>
      <c r="C178" s="3" t="s">
        <v>457</v>
      </c>
      <c r="D178" s="3" t="s">
        <v>21</v>
      </c>
      <c r="E178" s="3" t="s">
        <v>211</v>
      </c>
      <c r="F178" s="3"/>
      <c r="G178" s="3" t="s">
        <v>24</v>
      </c>
      <c r="H178" s="3"/>
      <c r="I178" s="3" t="s">
        <v>26</v>
      </c>
      <c r="J178" s="3" t="s">
        <v>105</v>
      </c>
      <c r="K178" s="14" t="s">
        <v>296</v>
      </c>
      <c r="L178" s="13"/>
      <c r="M178" s="15" t="s">
        <v>1258</v>
      </c>
      <c r="N178" s="3"/>
      <c r="O178" s="3" t="s">
        <v>1260</v>
      </c>
      <c r="P178" s="3"/>
      <c r="Q178" s="3" t="s">
        <v>32</v>
      </c>
      <c r="R178" s="8" t="s">
        <v>45</v>
      </c>
    </row>
    <row r="179" spans="1:18" hidden="1" x14ac:dyDescent="0.25">
      <c r="A179" s="10">
        <v>173</v>
      </c>
      <c r="B179" s="6" t="s">
        <v>458</v>
      </c>
      <c r="C179" s="3" t="s">
        <v>459</v>
      </c>
      <c r="D179" s="3" t="s">
        <v>92</v>
      </c>
      <c r="E179" s="3" t="s">
        <v>460</v>
      </c>
      <c r="F179" s="3"/>
      <c r="G179" s="3" t="s">
        <v>24</v>
      </c>
      <c r="H179" s="3"/>
      <c r="I179" s="3" t="s">
        <v>26</v>
      </c>
      <c r="J179" s="3" t="s">
        <v>27</v>
      </c>
      <c r="K179" s="3" t="s">
        <v>50</v>
      </c>
      <c r="L179" s="18"/>
      <c r="M179" s="6" t="s">
        <v>51</v>
      </c>
      <c r="N179" s="3" t="s">
        <v>44</v>
      </c>
      <c r="O179" s="3" t="s">
        <v>1261</v>
      </c>
      <c r="P179" s="3" t="s">
        <v>53</v>
      </c>
      <c r="Q179" s="3" t="s">
        <v>32</v>
      </c>
      <c r="R179" s="8" t="s">
        <v>54</v>
      </c>
    </row>
    <row r="180" spans="1:18" x14ac:dyDescent="0.25">
      <c r="A180" s="10">
        <v>264</v>
      </c>
      <c r="B180" s="6" t="s">
        <v>681</v>
      </c>
      <c r="C180" s="3" t="s">
        <v>682</v>
      </c>
      <c r="D180" s="3" t="s">
        <v>21</v>
      </c>
      <c r="E180" s="3" t="s">
        <v>683</v>
      </c>
      <c r="F180" s="3" t="s">
        <v>23</v>
      </c>
      <c r="G180" s="3" t="s">
        <v>24</v>
      </c>
      <c r="H180" s="3" t="s">
        <v>25</v>
      </c>
      <c r="I180" s="3" t="s">
        <v>26</v>
      </c>
      <c r="J180" s="3" t="s">
        <v>27</v>
      </c>
      <c r="K180" s="14" t="s">
        <v>684</v>
      </c>
      <c r="L180" s="13"/>
      <c r="M180" s="15" t="s">
        <v>685</v>
      </c>
      <c r="N180" s="3" t="s">
        <v>686</v>
      </c>
      <c r="O180" s="3" t="s">
        <v>31</v>
      </c>
      <c r="P180" s="3"/>
      <c r="Q180" s="3" t="s">
        <v>32</v>
      </c>
      <c r="R180" s="8" t="s">
        <v>1263</v>
      </c>
    </row>
    <row r="181" spans="1:18" hidden="1" x14ac:dyDescent="0.25">
      <c r="A181" s="10">
        <v>175</v>
      </c>
      <c r="B181" s="6" t="s">
        <v>464</v>
      </c>
      <c r="C181" s="3" t="s">
        <v>465</v>
      </c>
      <c r="D181" s="3" t="s">
        <v>21</v>
      </c>
      <c r="E181" s="3" t="s">
        <v>41</v>
      </c>
      <c r="F181" s="3"/>
      <c r="G181" s="3" t="s">
        <v>24</v>
      </c>
      <c r="H181" s="3"/>
      <c r="I181" s="3" t="s">
        <v>26</v>
      </c>
      <c r="J181" s="3" t="s">
        <v>27</v>
      </c>
      <c r="K181" s="3" t="s">
        <v>50</v>
      </c>
      <c r="L181" s="17"/>
      <c r="M181" s="6" t="s">
        <v>51</v>
      </c>
      <c r="N181" s="3" t="s">
        <v>44</v>
      </c>
      <c r="O181" s="3" t="s">
        <v>1261</v>
      </c>
      <c r="P181" s="3" t="s">
        <v>53</v>
      </c>
      <c r="Q181" s="3" t="s">
        <v>32</v>
      </c>
      <c r="R181" s="8" t="s">
        <v>54</v>
      </c>
    </row>
    <row r="182" spans="1:18" hidden="1" x14ac:dyDescent="0.25">
      <c r="A182" s="10">
        <v>176</v>
      </c>
      <c r="B182" s="6" t="s">
        <v>466</v>
      </c>
      <c r="C182" s="3" t="s">
        <v>467</v>
      </c>
      <c r="D182" s="3" t="s">
        <v>468</v>
      </c>
      <c r="E182" s="3" t="s">
        <v>468</v>
      </c>
      <c r="F182" s="3"/>
      <c r="G182" s="3" t="s">
        <v>24</v>
      </c>
      <c r="H182" s="3"/>
      <c r="I182" s="3" t="s">
        <v>26</v>
      </c>
      <c r="J182" s="3" t="s">
        <v>27</v>
      </c>
      <c r="K182" s="3" t="s">
        <v>50</v>
      </c>
      <c r="L182" s="3"/>
      <c r="M182" s="6" t="s">
        <v>51</v>
      </c>
      <c r="N182" s="3" t="s">
        <v>44</v>
      </c>
      <c r="O182" s="3" t="s">
        <v>1261</v>
      </c>
      <c r="P182" s="3" t="s">
        <v>53</v>
      </c>
      <c r="Q182" s="3" t="s">
        <v>32</v>
      </c>
      <c r="R182" s="8" t="s">
        <v>54</v>
      </c>
    </row>
    <row r="183" spans="1:18" hidden="1" x14ac:dyDescent="0.25">
      <c r="A183" s="10">
        <v>177</v>
      </c>
      <c r="B183" s="6" t="s">
        <v>469</v>
      </c>
      <c r="C183" s="3" t="s">
        <v>470</v>
      </c>
      <c r="D183" s="3" t="s">
        <v>471</v>
      </c>
      <c r="E183" s="3" t="s">
        <v>472</v>
      </c>
      <c r="F183" s="3"/>
      <c r="G183" s="3" t="s">
        <v>24</v>
      </c>
      <c r="H183" s="3"/>
      <c r="I183" s="3" t="s">
        <v>26</v>
      </c>
      <c r="J183" s="3" t="s">
        <v>27</v>
      </c>
      <c r="K183" s="3" t="s">
        <v>50</v>
      </c>
      <c r="L183" s="3"/>
      <c r="M183" s="6" t="s">
        <v>51</v>
      </c>
      <c r="N183" s="3" t="s">
        <v>44</v>
      </c>
      <c r="O183" s="3" t="s">
        <v>1261</v>
      </c>
      <c r="P183" s="3" t="s">
        <v>53</v>
      </c>
      <c r="Q183" s="3" t="s">
        <v>32</v>
      </c>
      <c r="R183" s="8" t="s">
        <v>54</v>
      </c>
    </row>
    <row r="184" spans="1:18" hidden="1" x14ac:dyDescent="0.25">
      <c r="A184" s="10">
        <v>178</v>
      </c>
      <c r="B184" s="6" t="s">
        <v>473</v>
      </c>
      <c r="C184" s="3" t="s">
        <v>474</v>
      </c>
      <c r="D184" s="3" t="s">
        <v>21</v>
      </c>
      <c r="E184" s="3">
        <v>6500</v>
      </c>
      <c r="F184" s="3"/>
      <c r="G184" s="3" t="s">
        <v>24</v>
      </c>
      <c r="H184" s="3"/>
      <c r="I184" s="3" t="s">
        <v>26</v>
      </c>
      <c r="J184" s="3" t="s">
        <v>27</v>
      </c>
      <c r="K184" s="3" t="s">
        <v>50</v>
      </c>
      <c r="L184" s="3"/>
      <c r="M184" s="6" t="s">
        <v>51</v>
      </c>
      <c r="N184" s="3" t="s">
        <v>44</v>
      </c>
      <c r="O184" s="3" t="s">
        <v>1261</v>
      </c>
      <c r="P184" s="3" t="s">
        <v>53</v>
      </c>
      <c r="Q184" s="3" t="s">
        <v>32</v>
      </c>
      <c r="R184" s="8" t="s">
        <v>54</v>
      </c>
    </row>
    <row r="185" spans="1:18" hidden="1" x14ac:dyDescent="0.25">
      <c r="A185" s="10">
        <v>179</v>
      </c>
      <c r="B185" s="6" t="s">
        <v>475</v>
      </c>
      <c r="C185" s="3" t="s">
        <v>476</v>
      </c>
      <c r="D185" s="3" t="s">
        <v>21</v>
      </c>
      <c r="E185" s="3" t="s">
        <v>89</v>
      </c>
      <c r="F185" s="3"/>
      <c r="G185" s="3" t="s">
        <v>24</v>
      </c>
      <c r="H185" s="3"/>
      <c r="I185" s="3" t="s">
        <v>26</v>
      </c>
      <c r="J185" s="3" t="s">
        <v>27</v>
      </c>
      <c r="K185" s="3" t="s">
        <v>216</v>
      </c>
      <c r="L185" s="3"/>
      <c r="M185" s="6" t="s">
        <v>217</v>
      </c>
      <c r="N185" s="3"/>
      <c r="O185" s="3" t="s">
        <v>1260</v>
      </c>
      <c r="P185" s="3"/>
      <c r="Q185" s="3" t="s">
        <v>32</v>
      </c>
      <c r="R185" s="8" t="s">
        <v>45</v>
      </c>
    </row>
    <row r="186" spans="1:18" hidden="1" x14ac:dyDescent="0.25">
      <c r="A186" s="10">
        <v>180</v>
      </c>
      <c r="B186" s="6" t="s">
        <v>477</v>
      </c>
      <c r="C186" s="3" t="s">
        <v>478</v>
      </c>
      <c r="D186" s="3" t="s">
        <v>21</v>
      </c>
      <c r="E186" s="3" t="s">
        <v>479</v>
      </c>
      <c r="F186" s="3"/>
      <c r="G186" s="3" t="s">
        <v>24</v>
      </c>
      <c r="H186" s="3"/>
      <c r="I186" s="3" t="s">
        <v>26</v>
      </c>
      <c r="J186" s="3" t="s">
        <v>27</v>
      </c>
      <c r="K186" s="3" t="s">
        <v>50</v>
      </c>
      <c r="L186" s="16"/>
      <c r="M186" s="6" t="s">
        <v>51</v>
      </c>
      <c r="N186" s="3" t="s">
        <v>44</v>
      </c>
      <c r="O186" s="3" t="s">
        <v>1261</v>
      </c>
      <c r="P186" s="3" t="s">
        <v>53</v>
      </c>
      <c r="Q186" s="3" t="s">
        <v>32</v>
      </c>
      <c r="R186" s="8" t="s">
        <v>54</v>
      </c>
    </row>
    <row r="187" spans="1:18" hidden="1" x14ac:dyDescent="0.25">
      <c r="A187" s="10">
        <v>181</v>
      </c>
      <c r="B187" s="6" t="s">
        <v>480</v>
      </c>
      <c r="C187" s="3" t="s">
        <v>481</v>
      </c>
      <c r="D187" s="3" t="s">
        <v>48</v>
      </c>
      <c r="E187" s="3" t="s">
        <v>482</v>
      </c>
      <c r="F187" s="3"/>
      <c r="G187" s="3" t="s">
        <v>24</v>
      </c>
      <c r="H187" s="3"/>
      <c r="I187" s="3" t="s">
        <v>26</v>
      </c>
      <c r="J187" s="3" t="s">
        <v>105</v>
      </c>
      <c r="K187" s="14" t="s">
        <v>483</v>
      </c>
      <c r="L187" s="13"/>
      <c r="M187" s="15" t="s">
        <v>484</v>
      </c>
      <c r="N187" s="3"/>
      <c r="O187" s="3" t="s">
        <v>1262</v>
      </c>
      <c r="P187" s="3"/>
      <c r="Q187" s="3" t="s">
        <v>32</v>
      </c>
      <c r="R187" s="8" t="s">
        <v>641</v>
      </c>
    </row>
    <row r="188" spans="1:18" x14ac:dyDescent="0.25">
      <c r="A188" s="10">
        <v>182</v>
      </c>
      <c r="B188" s="6" t="s">
        <v>485</v>
      </c>
      <c r="C188" s="3" t="s">
        <v>486</v>
      </c>
      <c r="D188" s="3" t="s">
        <v>21</v>
      </c>
      <c r="E188" s="3" t="s">
        <v>487</v>
      </c>
      <c r="F188" s="3"/>
      <c r="G188" s="3" t="s">
        <v>24</v>
      </c>
      <c r="H188" s="3" t="s">
        <v>25</v>
      </c>
      <c r="I188" s="3" t="s">
        <v>26</v>
      </c>
      <c r="J188" s="3" t="s">
        <v>27</v>
      </c>
      <c r="K188" s="3" t="s">
        <v>58</v>
      </c>
      <c r="L188" s="17"/>
      <c r="M188" s="6" t="s">
        <v>190</v>
      </c>
      <c r="N188" s="3"/>
      <c r="O188" s="3" t="s">
        <v>1260</v>
      </c>
      <c r="P188" s="3"/>
      <c r="Q188" s="3" t="s">
        <v>32</v>
      </c>
      <c r="R188" s="8" t="s">
        <v>45</v>
      </c>
    </row>
    <row r="189" spans="1:18" hidden="1" x14ac:dyDescent="0.25">
      <c r="A189" s="10">
        <v>183</v>
      </c>
      <c r="B189" s="6" t="s">
        <v>488</v>
      </c>
      <c r="C189" s="3" t="s">
        <v>489</v>
      </c>
      <c r="D189" s="3" t="s">
        <v>21</v>
      </c>
      <c r="E189" s="3">
        <v>401</v>
      </c>
      <c r="F189" s="3"/>
      <c r="G189" s="3" t="s">
        <v>24</v>
      </c>
      <c r="H189" s="3"/>
      <c r="I189" s="3" t="s">
        <v>26</v>
      </c>
      <c r="J189" s="3" t="s">
        <v>27</v>
      </c>
      <c r="K189" s="3" t="s">
        <v>490</v>
      </c>
      <c r="L189" s="3"/>
      <c r="M189" s="6" t="s">
        <v>491</v>
      </c>
      <c r="N189" s="3"/>
      <c r="O189" s="3" t="s">
        <v>1260</v>
      </c>
      <c r="P189" s="3"/>
      <c r="Q189" s="3" t="s">
        <v>32</v>
      </c>
      <c r="R189" s="8" t="s">
        <v>45</v>
      </c>
    </row>
    <row r="190" spans="1:18" hidden="1" x14ac:dyDescent="0.25">
      <c r="A190" s="10">
        <v>184</v>
      </c>
      <c r="B190" s="6" t="s">
        <v>492</v>
      </c>
      <c r="C190" s="3" t="s">
        <v>493</v>
      </c>
      <c r="D190" s="3" t="s">
        <v>21</v>
      </c>
      <c r="E190" s="3">
        <v>4625</v>
      </c>
      <c r="F190" s="3"/>
      <c r="G190" s="3" t="s">
        <v>24</v>
      </c>
      <c r="H190" s="3"/>
      <c r="I190" s="3" t="s">
        <v>26</v>
      </c>
      <c r="J190" s="3" t="s">
        <v>27</v>
      </c>
      <c r="K190" s="3" t="s">
        <v>50</v>
      </c>
      <c r="L190" s="3"/>
      <c r="M190" s="6" t="s">
        <v>51</v>
      </c>
      <c r="N190" s="3" t="s">
        <v>44</v>
      </c>
      <c r="O190" s="3" t="s">
        <v>1261</v>
      </c>
      <c r="P190" s="3" t="s">
        <v>53</v>
      </c>
      <c r="Q190" s="3" t="s">
        <v>32</v>
      </c>
      <c r="R190" s="8" t="s">
        <v>54</v>
      </c>
    </row>
    <row r="191" spans="1:18" hidden="1" x14ac:dyDescent="0.25">
      <c r="A191" s="10">
        <v>185</v>
      </c>
      <c r="B191" s="6" t="s">
        <v>494</v>
      </c>
      <c r="C191" s="3" t="s">
        <v>493</v>
      </c>
      <c r="D191" s="3" t="s">
        <v>21</v>
      </c>
      <c r="E191" s="3">
        <v>4625</v>
      </c>
      <c r="F191" s="3"/>
      <c r="G191" s="3" t="s">
        <v>24</v>
      </c>
      <c r="H191" s="3"/>
      <c r="I191" s="3" t="s">
        <v>26</v>
      </c>
      <c r="J191" s="3" t="s">
        <v>27</v>
      </c>
      <c r="K191" s="3" t="s">
        <v>50</v>
      </c>
      <c r="L191" s="3"/>
      <c r="M191" s="6" t="s">
        <v>51</v>
      </c>
      <c r="N191" s="3" t="s">
        <v>44</v>
      </c>
      <c r="O191" s="3" t="s">
        <v>1261</v>
      </c>
      <c r="P191" s="3" t="s">
        <v>53</v>
      </c>
      <c r="Q191" s="3" t="s">
        <v>32</v>
      </c>
      <c r="R191" s="8" t="s">
        <v>54</v>
      </c>
    </row>
    <row r="192" spans="1:18" hidden="1" x14ac:dyDescent="0.25">
      <c r="A192" s="10">
        <v>186</v>
      </c>
      <c r="B192" s="6" t="s">
        <v>495</v>
      </c>
      <c r="C192" s="3" t="s">
        <v>496</v>
      </c>
      <c r="D192" s="3" t="s">
        <v>497</v>
      </c>
      <c r="E192" s="3" t="s">
        <v>498</v>
      </c>
      <c r="F192" s="3"/>
      <c r="G192" s="3" t="s">
        <v>24</v>
      </c>
      <c r="H192" s="3"/>
      <c r="I192" s="3" t="s">
        <v>26</v>
      </c>
      <c r="J192" s="3" t="s">
        <v>27</v>
      </c>
      <c r="K192" s="3" t="s">
        <v>50</v>
      </c>
      <c r="L192" s="3"/>
      <c r="M192" s="6" t="s">
        <v>51</v>
      </c>
      <c r="N192" s="3" t="s">
        <v>44</v>
      </c>
      <c r="O192" s="3" t="s">
        <v>1261</v>
      </c>
      <c r="P192" s="3" t="s">
        <v>53</v>
      </c>
      <c r="Q192" s="3" t="s">
        <v>32</v>
      </c>
      <c r="R192" s="8" t="s">
        <v>54</v>
      </c>
    </row>
    <row r="193" spans="1:18" hidden="1" x14ac:dyDescent="0.25">
      <c r="A193" s="10">
        <v>187</v>
      </c>
      <c r="B193" s="6" t="s">
        <v>499</v>
      </c>
      <c r="C193" s="3" t="s">
        <v>500</v>
      </c>
      <c r="D193" s="3" t="s">
        <v>497</v>
      </c>
      <c r="E193" s="3" t="s">
        <v>498</v>
      </c>
      <c r="F193" s="3"/>
      <c r="G193" s="3" t="s">
        <v>24</v>
      </c>
      <c r="H193" s="3"/>
      <c r="I193" s="3" t="s">
        <v>26</v>
      </c>
      <c r="J193" s="3" t="s">
        <v>27</v>
      </c>
      <c r="K193" s="3" t="s">
        <v>50</v>
      </c>
      <c r="L193" s="3"/>
      <c r="M193" s="6" t="s">
        <v>51</v>
      </c>
      <c r="N193" s="3" t="s">
        <v>44</v>
      </c>
      <c r="O193" s="3" t="s">
        <v>1261</v>
      </c>
      <c r="P193" s="3" t="s">
        <v>53</v>
      </c>
      <c r="Q193" s="3" t="s">
        <v>32</v>
      </c>
      <c r="R193" s="8" t="s">
        <v>54</v>
      </c>
    </row>
    <row r="194" spans="1:18" hidden="1" x14ac:dyDescent="0.25">
      <c r="A194" s="10">
        <v>188</v>
      </c>
      <c r="B194" s="6" t="s">
        <v>501</v>
      </c>
      <c r="C194" s="3" t="s">
        <v>502</v>
      </c>
      <c r="D194" s="3" t="s">
        <v>497</v>
      </c>
      <c r="E194" s="3" t="s">
        <v>498</v>
      </c>
      <c r="F194" s="3"/>
      <c r="G194" s="3" t="s">
        <v>24</v>
      </c>
      <c r="H194" s="3"/>
      <c r="I194" s="3" t="s">
        <v>26</v>
      </c>
      <c r="J194" s="3" t="s">
        <v>27</v>
      </c>
      <c r="K194" s="3" t="s">
        <v>50</v>
      </c>
      <c r="L194" s="3"/>
      <c r="M194" s="6" t="s">
        <v>51</v>
      </c>
      <c r="N194" s="3" t="s">
        <v>44</v>
      </c>
      <c r="O194" s="3" t="s">
        <v>1261</v>
      </c>
      <c r="P194" s="3" t="s">
        <v>53</v>
      </c>
      <c r="Q194" s="3" t="s">
        <v>32</v>
      </c>
      <c r="R194" s="8" t="s">
        <v>54</v>
      </c>
    </row>
    <row r="195" spans="1:18" hidden="1" x14ac:dyDescent="0.25">
      <c r="A195" s="10">
        <v>189</v>
      </c>
      <c r="B195" s="6" t="s">
        <v>503</v>
      </c>
      <c r="C195" s="3" t="s">
        <v>504</v>
      </c>
      <c r="D195" s="3" t="s">
        <v>21</v>
      </c>
      <c r="E195" s="3" t="s">
        <v>505</v>
      </c>
      <c r="F195" s="3"/>
      <c r="G195" s="3" t="s">
        <v>24</v>
      </c>
      <c r="H195" s="3"/>
      <c r="I195" s="3" t="s">
        <v>26</v>
      </c>
      <c r="J195" s="3" t="s">
        <v>27</v>
      </c>
      <c r="K195" s="3" t="s">
        <v>50</v>
      </c>
      <c r="L195" s="3"/>
      <c r="M195" s="6" t="s">
        <v>51</v>
      </c>
      <c r="N195" s="3" t="s">
        <v>44</v>
      </c>
      <c r="O195" s="3" t="s">
        <v>1261</v>
      </c>
      <c r="P195" s="3" t="s">
        <v>53</v>
      </c>
      <c r="Q195" s="3" t="s">
        <v>32</v>
      </c>
      <c r="R195" s="8" t="s">
        <v>54</v>
      </c>
    </row>
    <row r="196" spans="1:18" hidden="1" x14ac:dyDescent="0.25">
      <c r="A196" s="10">
        <v>190</v>
      </c>
      <c r="B196" s="6" t="s">
        <v>506</v>
      </c>
      <c r="C196" s="3" t="s">
        <v>504</v>
      </c>
      <c r="D196" s="3" t="s">
        <v>21</v>
      </c>
      <c r="E196" s="3" t="s">
        <v>505</v>
      </c>
      <c r="F196" s="3"/>
      <c r="G196" s="3" t="s">
        <v>24</v>
      </c>
      <c r="H196" s="3"/>
      <c r="I196" s="3" t="s">
        <v>26</v>
      </c>
      <c r="J196" s="3" t="s">
        <v>27</v>
      </c>
      <c r="K196" s="3" t="s">
        <v>50</v>
      </c>
      <c r="L196" s="3"/>
      <c r="M196" s="6" t="s">
        <v>51</v>
      </c>
      <c r="N196" s="3" t="s">
        <v>44</v>
      </c>
      <c r="O196" s="3" t="s">
        <v>1261</v>
      </c>
      <c r="P196" s="3" t="s">
        <v>53</v>
      </c>
      <c r="Q196" s="3" t="s">
        <v>32</v>
      </c>
      <c r="R196" s="8" t="s">
        <v>54</v>
      </c>
    </row>
    <row r="197" spans="1:18" hidden="1" x14ac:dyDescent="0.25">
      <c r="A197" s="10">
        <v>191</v>
      </c>
      <c r="B197" s="6" t="s">
        <v>507</v>
      </c>
      <c r="C197" s="3" t="s">
        <v>508</v>
      </c>
      <c r="D197" s="3" t="s">
        <v>21</v>
      </c>
      <c r="E197" s="3" t="s">
        <v>505</v>
      </c>
      <c r="F197" s="3"/>
      <c r="G197" s="3" t="s">
        <v>24</v>
      </c>
      <c r="H197" s="3"/>
      <c r="I197" s="3" t="s">
        <v>26</v>
      </c>
      <c r="J197" s="3" t="s">
        <v>27</v>
      </c>
      <c r="K197" s="3" t="s">
        <v>50</v>
      </c>
      <c r="L197" s="3"/>
      <c r="M197" s="6" t="s">
        <v>51</v>
      </c>
      <c r="N197" s="3" t="s">
        <v>44</v>
      </c>
      <c r="O197" s="3" t="s">
        <v>1261</v>
      </c>
      <c r="P197" s="3" t="s">
        <v>53</v>
      </c>
      <c r="Q197" s="3" t="s">
        <v>32</v>
      </c>
      <c r="R197" s="8" t="s">
        <v>54</v>
      </c>
    </row>
    <row r="198" spans="1:18" hidden="1" x14ac:dyDescent="0.25">
      <c r="A198" s="10">
        <v>192</v>
      </c>
      <c r="B198" s="6" t="s">
        <v>509</v>
      </c>
      <c r="C198" s="3" t="s">
        <v>504</v>
      </c>
      <c r="D198" s="3" t="s">
        <v>21</v>
      </c>
      <c r="E198" s="3" t="s">
        <v>505</v>
      </c>
      <c r="F198" s="3"/>
      <c r="G198" s="3" t="s">
        <v>24</v>
      </c>
      <c r="H198" s="3"/>
      <c r="I198" s="3" t="s">
        <v>26</v>
      </c>
      <c r="J198" s="3" t="s">
        <v>27</v>
      </c>
      <c r="K198" s="3" t="s">
        <v>50</v>
      </c>
      <c r="L198" s="3"/>
      <c r="M198" s="6" t="s">
        <v>51</v>
      </c>
      <c r="N198" s="3" t="s">
        <v>44</v>
      </c>
      <c r="O198" s="3" t="s">
        <v>1261</v>
      </c>
      <c r="P198" s="3" t="s">
        <v>53</v>
      </c>
      <c r="Q198" s="3" t="s">
        <v>32</v>
      </c>
      <c r="R198" s="8" t="s">
        <v>54</v>
      </c>
    </row>
    <row r="199" spans="1:18" hidden="1" x14ac:dyDescent="0.25">
      <c r="A199" s="10">
        <v>193</v>
      </c>
      <c r="B199" s="6" t="s">
        <v>510</v>
      </c>
      <c r="C199" s="3" t="s">
        <v>511</v>
      </c>
      <c r="D199" s="3" t="s">
        <v>63</v>
      </c>
      <c r="E199" s="3" t="s">
        <v>130</v>
      </c>
      <c r="F199" s="3"/>
      <c r="G199" s="3" t="s">
        <v>24</v>
      </c>
      <c r="H199" s="3"/>
      <c r="I199" s="3" t="s">
        <v>26</v>
      </c>
      <c r="J199" s="3" t="s">
        <v>27</v>
      </c>
      <c r="K199" s="3" t="s">
        <v>408</v>
      </c>
      <c r="L199" s="3"/>
      <c r="M199" s="6" t="s">
        <v>409</v>
      </c>
      <c r="N199" s="3"/>
      <c r="O199" s="3" t="s">
        <v>1260</v>
      </c>
      <c r="P199" s="3"/>
      <c r="Q199" s="3" t="s">
        <v>32</v>
      </c>
      <c r="R199" s="8" t="s">
        <v>45</v>
      </c>
    </row>
    <row r="200" spans="1:18" hidden="1" x14ac:dyDescent="0.25">
      <c r="A200" s="10">
        <v>194</v>
      </c>
      <c r="B200" s="6" t="s">
        <v>512</v>
      </c>
      <c r="C200" s="3" t="s">
        <v>513</v>
      </c>
      <c r="D200" s="3" t="s">
        <v>21</v>
      </c>
      <c r="E200" s="3" t="s">
        <v>514</v>
      </c>
      <c r="F200" s="3"/>
      <c r="G200" s="3" t="s">
        <v>24</v>
      </c>
      <c r="H200" s="3"/>
      <c r="I200" s="3" t="s">
        <v>26</v>
      </c>
      <c r="J200" s="3" t="s">
        <v>27</v>
      </c>
      <c r="K200" s="3" t="s">
        <v>50</v>
      </c>
      <c r="L200" s="3"/>
      <c r="M200" s="6" t="s">
        <v>51</v>
      </c>
      <c r="N200" s="3" t="s">
        <v>44</v>
      </c>
      <c r="O200" s="3" t="s">
        <v>1261</v>
      </c>
      <c r="P200" s="3" t="s">
        <v>53</v>
      </c>
      <c r="Q200" s="3" t="s">
        <v>32</v>
      </c>
      <c r="R200" s="8" t="s">
        <v>54</v>
      </c>
    </row>
    <row r="201" spans="1:18" hidden="1" x14ac:dyDescent="0.25">
      <c r="A201" s="10">
        <v>195</v>
      </c>
      <c r="B201" s="6" t="s">
        <v>515</v>
      </c>
      <c r="C201" s="3" t="s">
        <v>72</v>
      </c>
      <c r="D201" s="3" t="s">
        <v>21</v>
      </c>
      <c r="E201" s="3" t="s">
        <v>73</v>
      </c>
      <c r="F201" s="3"/>
      <c r="G201" s="3" t="s">
        <v>24</v>
      </c>
      <c r="H201" s="3"/>
      <c r="I201" s="3" t="s">
        <v>520</v>
      </c>
      <c r="J201" s="3" t="s">
        <v>27</v>
      </c>
      <c r="K201" s="3" t="s">
        <v>50</v>
      </c>
      <c r="L201" s="3"/>
      <c r="M201" s="6" t="s">
        <v>51</v>
      </c>
      <c r="N201" s="3" t="s">
        <v>44</v>
      </c>
      <c r="O201" s="3" t="s">
        <v>1261</v>
      </c>
      <c r="P201" s="3" t="s">
        <v>53</v>
      </c>
      <c r="Q201" s="3" t="s">
        <v>32</v>
      </c>
      <c r="R201" s="8" t="s">
        <v>54</v>
      </c>
    </row>
    <row r="202" spans="1:18" hidden="1" x14ac:dyDescent="0.25">
      <c r="A202" s="10">
        <v>196</v>
      </c>
      <c r="B202" s="6" t="s">
        <v>516</v>
      </c>
      <c r="C202" s="3" t="s">
        <v>72</v>
      </c>
      <c r="D202" s="3" t="s">
        <v>21</v>
      </c>
      <c r="E202" s="3" t="s">
        <v>73</v>
      </c>
      <c r="F202" s="3"/>
      <c r="G202" s="3" t="s">
        <v>24</v>
      </c>
      <c r="H202" s="3"/>
      <c r="I202" s="3" t="s">
        <v>520</v>
      </c>
      <c r="J202" s="3" t="s">
        <v>27</v>
      </c>
      <c r="K202" s="3" t="s">
        <v>42</v>
      </c>
      <c r="L202" s="3"/>
      <c r="M202" s="6" t="s">
        <v>43</v>
      </c>
      <c r="N202" s="3"/>
      <c r="O202" s="3" t="s">
        <v>1260</v>
      </c>
      <c r="P202" s="3"/>
      <c r="Q202" s="3" t="s">
        <v>32</v>
      </c>
      <c r="R202" s="8" t="s">
        <v>45</v>
      </c>
    </row>
    <row r="203" spans="1:18" hidden="1" x14ac:dyDescent="0.25">
      <c r="A203" s="10">
        <v>197</v>
      </c>
      <c r="B203" s="6" t="s">
        <v>517</v>
      </c>
      <c r="C203" s="3" t="s">
        <v>72</v>
      </c>
      <c r="D203" s="3" t="s">
        <v>21</v>
      </c>
      <c r="E203" s="3" t="s">
        <v>73</v>
      </c>
      <c r="F203" s="3"/>
      <c r="G203" s="3" t="s">
        <v>24</v>
      </c>
      <c r="H203" s="3"/>
      <c r="I203" s="3" t="s">
        <v>520</v>
      </c>
      <c r="J203" s="3" t="s">
        <v>27</v>
      </c>
      <c r="K203" s="3" t="s">
        <v>216</v>
      </c>
      <c r="L203" s="3"/>
      <c r="M203" s="6" t="s">
        <v>217</v>
      </c>
      <c r="N203" s="3"/>
      <c r="O203" s="3" t="s">
        <v>1260</v>
      </c>
      <c r="P203" s="3"/>
      <c r="Q203" s="3" t="s">
        <v>32</v>
      </c>
      <c r="R203" s="8" t="s">
        <v>45</v>
      </c>
    </row>
    <row r="204" spans="1:18" x14ac:dyDescent="0.25">
      <c r="A204" s="10">
        <v>266</v>
      </c>
      <c r="B204" s="6" t="s">
        <v>690</v>
      </c>
      <c r="C204" s="3" t="s">
        <v>691</v>
      </c>
      <c r="D204" s="3" t="s">
        <v>21</v>
      </c>
      <c r="E204" s="3" t="s">
        <v>305</v>
      </c>
      <c r="F204" s="3" t="s">
        <v>115</v>
      </c>
      <c r="G204" s="3" t="s">
        <v>24</v>
      </c>
      <c r="H204" s="3" t="s">
        <v>25</v>
      </c>
      <c r="I204" s="3" t="s">
        <v>26</v>
      </c>
      <c r="J204" s="3" t="s">
        <v>27</v>
      </c>
      <c r="K204" s="3" t="s">
        <v>684</v>
      </c>
      <c r="L204" s="3" t="s">
        <v>692</v>
      </c>
      <c r="M204" s="6" t="s">
        <v>693</v>
      </c>
      <c r="N204" s="3" t="s">
        <v>686</v>
      </c>
      <c r="O204" s="3" t="s">
        <v>31</v>
      </c>
      <c r="P204" s="3"/>
      <c r="Q204" s="3" t="s">
        <v>32</v>
      </c>
      <c r="R204" s="8" t="s">
        <v>1263</v>
      </c>
    </row>
    <row r="205" spans="1:18" hidden="1" x14ac:dyDescent="0.25">
      <c r="A205" s="10">
        <v>199</v>
      </c>
      <c r="B205" s="6" t="s">
        <v>521</v>
      </c>
      <c r="C205" s="3" t="s">
        <v>72</v>
      </c>
      <c r="D205" s="3" t="s">
        <v>21</v>
      </c>
      <c r="E205" s="3" t="s">
        <v>73</v>
      </c>
      <c r="F205" s="3"/>
      <c r="G205" s="3" t="s">
        <v>24</v>
      </c>
      <c r="H205" s="3"/>
      <c r="I205" s="3" t="s">
        <v>520</v>
      </c>
      <c r="J205" s="3" t="s">
        <v>27</v>
      </c>
      <c r="K205" s="3" t="s">
        <v>134</v>
      </c>
      <c r="L205" s="3"/>
      <c r="M205" s="6" t="s">
        <v>135</v>
      </c>
      <c r="N205" s="3"/>
      <c r="O205" s="3" t="s">
        <v>1260</v>
      </c>
      <c r="P205" s="3"/>
      <c r="Q205" s="3" t="s">
        <v>32</v>
      </c>
      <c r="R205" s="8" t="s">
        <v>45</v>
      </c>
    </row>
    <row r="206" spans="1:18" hidden="1" x14ac:dyDescent="0.25">
      <c r="A206" s="10">
        <v>200</v>
      </c>
      <c r="B206" s="6" t="s">
        <v>522</v>
      </c>
      <c r="C206" s="3" t="s">
        <v>72</v>
      </c>
      <c r="D206" s="3" t="s">
        <v>21</v>
      </c>
      <c r="E206" s="3" t="s">
        <v>73</v>
      </c>
      <c r="F206" s="3"/>
      <c r="G206" s="3" t="s">
        <v>24</v>
      </c>
      <c r="H206" s="3"/>
      <c r="I206" s="3" t="s">
        <v>520</v>
      </c>
      <c r="J206" s="3" t="s">
        <v>27</v>
      </c>
      <c r="K206" s="3" t="s">
        <v>50</v>
      </c>
      <c r="L206" s="3"/>
      <c r="M206" s="6" t="s">
        <v>51</v>
      </c>
      <c r="N206" s="3" t="s">
        <v>44</v>
      </c>
      <c r="O206" s="3" t="s">
        <v>1261</v>
      </c>
      <c r="P206" s="3" t="s">
        <v>53</v>
      </c>
      <c r="Q206" s="3" t="s">
        <v>32</v>
      </c>
      <c r="R206" s="8" t="s">
        <v>54</v>
      </c>
    </row>
    <row r="207" spans="1:18" hidden="1" x14ac:dyDescent="0.25">
      <c r="A207" s="10">
        <v>201</v>
      </c>
      <c r="B207" s="6" t="s">
        <v>523</v>
      </c>
      <c r="C207" s="3" t="s">
        <v>524</v>
      </c>
      <c r="D207" s="3" t="s">
        <v>92</v>
      </c>
      <c r="E207" s="3" t="s">
        <v>89</v>
      </c>
      <c r="F207" s="3"/>
      <c r="G207" s="3" t="s">
        <v>24</v>
      </c>
      <c r="H207" s="3"/>
      <c r="I207" s="3" t="s">
        <v>26</v>
      </c>
      <c r="J207" s="3" t="s">
        <v>27</v>
      </c>
      <c r="K207" s="3" t="s">
        <v>50</v>
      </c>
      <c r="L207" s="3"/>
      <c r="M207" s="6" t="s">
        <v>51</v>
      </c>
      <c r="N207" s="3" t="s">
        <v>44</v>
      </c>
      <c r="O207" s="3" t="s">
        <v>1261</v>
      </c>
      <c r="P207" s="3" t="s">
        <v>53</v>
      </c>
      <c r="Q207" s="3" t="s">
        <v>32</v>
      </c>
      <c r="R207" s="8" t="s">
        <v>54</v>
      </c>
    </row>
    <row r="208" spans="1:18" hidden="1" x14ac:dyDescent="0.25">
      <c r="A208" s="10">
        <v>202</v>
      </c>
      <c r="B208" s="6" t="s">
        <v>525</v>
      </c>
      <c r="C208" s="3" t="s">
        <v>526</v>
      </c>
      <c r="D208" s="3" t="s">
        <v>527</v>
      </c>
      <c r="E208" s="3" t="s">
        <v>528</v>
      </c>
      <c r="F208" s="3"/>
      <c r="G208" s="3" t="s">
        <v>24</v>
      </c>
      <c r="H208" s="3"/>
      <c r="I208" s="3" t="s">
        <v>26</v>
      </c>
      <c r="J208" s="3" t="s">
        <v>27</v>
      </c>
      <c r="K208" s="3" t="s">
        <v>50</v>
      </c>
      <c r="L208" s="3"/>
      <c r="M208" s="6" t="s">
        <v>51</v>
      </c>
      <c r="N208" s="3" t="s">
        <v>44</v>
      </c>
      <c r="O208" s="3" t="s">
        <v>1261</v>
      </c>
      <c r="P208" s="3" t="s">
        <v>53</v>
      </c>
      <c r="Q208" s="3" t="s">
        <v>32</v>
      </c>
      <c r="R208" s="8" t="s">
        <v>54</v>
      </c>
    </row>
    <row r="209" spans="1:18" hidden="1" x14ac:dyDescent="0.25">
      <c r="A209" s="10">
        <v>203</v>
      </c>
      <c r="B209" s="6" t="s">
        <v>529</v>
      </c>
      <c r="C209" s="3" t="s">
        <v>530</v>
      </c>
      <c r="D209" s="3" t="s">
        <v>21</v>
      </c>
      <c r="E209" s="3">
        <v>4535</v>
      </c>
      <c r="F209" s="3"/>
      <c r="G209" s="3" t="s">
        <v>24</v>
      </c>
      <c r="H209" s="3"/>
      <c r="I209" s="3" t="s">
        <v>26</v>
      </c>
      <c r="J209" s="3" t="s">
        <v>27</v>
      </c>
      <c r="K209" s="3" t="s">
        <v>50</v>
      </c>
      <c r="L209" s="3"/>
      <c r="M209" s="6" t="s">
        <v>51</v>
      </c>
      <c r="N209" s="3" t="s">
        <v>44</v>
      </c>
      <c r="O209" s="3" t="s">
        <v>1261</v>
      </c>
      <c r="P209" s="3" t="s">
        <v>53</v>
      </c>
      <c r="Q209" s="3" t="s">
        <v>32</v>
      </c>
      <c r="R209" s="8" t="s">
        <v>54</v>
      </c>
    </row>
    <row r="210" spans="1:18" hidden="1" x14ac:dyDescent="0.25">
      <c r="A210" s="10">
        <v>204</v>
      </c>
      <c r="B210" s="6" t="s">
        <v>531</v>
      </c>
      <c r="C210" s="3" t="s">
        <v>530</v>
      </c>
      <c r="D210" s="3" t="s">
        <v>21</v>
      </c>
      <c r="E210" s="3">
        <v>4535</v>
      </c>
      <c r="F210" s="3"/>
      <c r="G210" s="3" t="s">
        <v>24</v>
      </c>
      <c r="H210" s="3"/>
      <c r="I210" s="3" t="s">
        <v>26</v>
      </c>
      <c r="J210" s="3" t="s">
        <v>27</v>
      </c>
      <c r="K210" s="3" t="s">
        <v>532</v>
      </c>
      <c r="L210" s="3"/>
      <c r="M210" s="6" t="s">
        <v>533</v>
      </c>
      <c r="N210" s="3"/>
      <c r="O210" s="3" t="s">
        <v>1260</v>
      </c>
      <c r="P210" s="3"/>
      <c r="Q210" s="3" t="s">
        <v>32</v>
      </c>
      <c r="R210" s="8" t="s">
        <v>45</v>
      </c>
    </row>
    <row r="211" spans="1:18" hidden="1" x14ac:dyDescent="0.25">
      <c r="A211" s="10">
        <v>205</v>
      </c>
      <c r="B211" s="6" t="s">
        <v>534</v>
      </c>
      <c r="C211" s="3" t="s">
        <v>530</v>
      </c>
      <c r="D211" s="3" t="s">
        <v>21</v>
      </c>
      <c r="E211" s="3">
        <v>4535</v>
      </c>
      <c r="F211" s="3"/>
      <c r="G211" s="3" t="s">
        <v>24</v>
      </c>
      <c r="H211" s="3"/>
      <c r="I211" s="3" t="s">
        <v>26</v>
      </c>
      <c r="J211" s="3" t="s">
        <v>27</v>
      </c>
      <c r="K211" s="3" t="s">
        <v>532</v>
      </c>
      <c r="L211" s="16"/>
      <c r="M211" s="6" t="s">
        <v>533</v>
      </c>
      <c r="N211" s="3"/>
      <c r="O211" s="3" t="s">
        <v>1260</v>
      </c>
      <c r="P211" s="3"/>
      <c r="Q211" s="3" t="s">
        <v>32</v>
      </c>
      <c r="R211" s="8" t="s">
        <v>45</v>
      </c>
    </row>
    <row r="212" spans="1:18" hidden="1" x14ac:dyDescent="0.25">
      <c r="A212" s="10">
        <v>206</v>
      </c>
      <c r="B212" s="6" t="s">
        <v>535</v>
      </c>
      <c r="C212" s="3" t="s">
        <v>530</v>
      </c>
      <c r="D212" s="3" t="s">
        <v>21</v>
      </c>
      <c r="E212" s="3">
        <v>4535</v>
      </c>
      <c r="F212" s="3"/>
      <c r="G212" s="3" t="s">
        <v>24</v>
      </c>
      <c r="H212" s="3"/>
      <c r="I212" s="3" t="s">
        <v>26</v>
      </c>
      <c r="J212" s="3" t="s">
        <v>105</v>
      </c>
      <c r="K212" s="14" t="s">
        <v>139</v>
      </c>
      <c r="L212" s="13"/>
      <c r="M212" s="15" t="s">
        <v>140</v>
      </c>
      <c r="N212" s="3"/>
      <c r="O212" s="3" t="s">
        <v>1262</v>
      </c>
      <c r="P212" s="3"/>
      <c r="Q212" s="3" t="s">
        <v>32</v>
      </c>
      <c r="R212" s="8" t="s">
        <v>641</v>
      </c>
    </row>
    <row r="213" spans="1:18" x14ac:dyDescent="0.25">
      <c r="A213" s="10">
        <v>207</v>
      </c>
      <c r="B213" s="6" t="s">
        <v>536</v>
      </c>
      <c r="C213" s="3" t="s">
        <v>537</v>
      </c>
      <c r="D213" s="3" t="s">
        <v>21</v>
      </c>
      <c r="E213" s="3" t="s">
        <v>538</v>
      </c>
      <c r="F213" s="3" t="s">
        <v>23</v>
      </c>
      <c r="G213" s="3" t="s">
        <v>24</v>
      </c>
      <c r="H213" s="3" t="s">
        <v>25</v>
      </c>
      <c r="I213" s="3" t="s">
        <v>26</v>
      </c>
      <c r="J213" s="3" t="s">
        <v>27</v>
      </c>
      <c r="K213" s="3" t="s">
        <v>539</v>
      </c>
      <c r="L213" s="18" t="s">
        <v>540</v>
      </c>
      <c r="M213" s="6" t="s">
        <v>541</v>
      </c>
      <c r="N213" s="3" t="s">
        <v>60</v>
      </c>
      <c r="O213" s="3" t="s">
        <v>52</v>
      </c>
      <c r="P213" s="3" t="s">
        <v>542</v>
      </c>
      <c r="Q213" s="3" t="s">
        <v>32</v>
      </c>
      <c r="R213" s="8" t="s">
        <v>543</v>
      </c>
    </row>
    <row r="214" spans="1:18" hidden="1" x14ac:dyDescent="0.25">
      <c r="A214" s="10">
        <v>208</v>
      </c>
      <c r="B214" s="6" t="s">
        <v>544</v>
      </c>
      <c r="C214" s="3" t="s">
        <v>537</v>
      </c>
      <c r="D214" s="3" t="s">
        <v>21</v>
      </c>
      <c r="E214" s="3" t="s">
        <v>538</v>
      </c>
      <c r="F214" s="3"/>
      <c r="G214" s="3" t="s">
        <v>24</v>
      </c>
      <c r="H214" s="3"/>
      <c r="I214" s="3" t="s">
        <v>26</v>
      </c>
      <c r="J214" s="3" t="s">
        <v>105</v>
      </c>
      <c r="K214" s="14" t="s">
        <v>545</v>
      </c>
      <c r="L214" s="13"/>
      <c r="M214" s="15" t="s">
        <v>546</v>
      </c>
      <c r="N214" s="3"/>
      <c r="O214" s="3" t="s">
        <v>1260</v>
      </c>
      <c r="P214" s="3"/>
      <c r="Q214" s="3" t="s">
        <v>32</v>
      </c>
      <c r="R214" s="8" t="s">
        <v>45</v>
      </c>
    </row>
    <row r="215" spans="1:18" hidden="1" x14ac:dyDescent="0.25">
      <c r="A215" s="10">
        <v>209</v>
      </c>
      <c r="B215" s="6" t="s">
        <v>547</v>
      </c>
      <c r="C215" s="3" t="s">
        <v>537</v>
      </c>
      <c r="D215" s="3" t="s">
        <v>21</v>
      </c>
      <c r="E215" s="3" t="s">
        <v>538</v>
      </c>
      <c r="F215" s="3"/>
      <c r="G215" s="3" t="s">
        <v>24</v>
      </c>
      <c r="H215" s="3"/>
      <c r="I215" s="3" t="s">
        <v>26</v>
      </c>
      <c r="J215" s="3" t="s">
        <v>27</v>
      </c>
      <c r="K215" s="3" t="s">
        <v>50</v>
      </c>
      <c r="L215" s="17"/>
      <c r="M215" s="6" t="s">
        <v>51</v>
      </c>
      <c r="N215" s="3" t="s">
        <v>44</v>
      </c>
      <c r="O215" s="3" t="s">
        <v>1261</v>
      </c>
      <c r="P215" s="3" t="s">
        <v>53</v>
      </c>
      <c r="Q215" s="3" t="s">
        <v>32</v>
      </c>
      <c r="R215" s="8" t="s">
        <v>54</v>
      </c>
    </row>
    <row r="216" spans="1:18" x14ac:dyDescent="0.25">
      <c r="A216" s="10">
        <v>269</v>
      </c>
      <c r="B216" s="6" t="s">
        <v>701</v>
      </c>
      <c r="C216" s="3" t="s">
        <v>682</v>
      </c>
      <c r="D216" s="3" t="s">
        <v>21</v>
      </c>
      <c r="E216" s="3" t="s">
        <v>702</v>
      </c>
      <c r="F216" s="3" t="s">
        <v>23</v>
      </c>
      <c r="G216" s="3" t="s">
        <v>24</v>
      </c>
      <c r="H216" s="3" t="s">
        <v>25</v>
      </c>
      <c r="I216" s="3" t="s">
        <v>26</v>
      </c>
      <c r="J216" s="3" t="s">
        <v>27</v>
      </c>
      <c r="K216" s="3" t="s">
        <v>684</v>
      </c>
      <c r="L216" s="3"/>
      <c r="M216" s="6" t="s">
        <v>685</v>
      </c>
      <c r="N216" s="3" t="s">
        <v>686</v>
      </c>
      <c r="O216" s="3" t="s">
        <v>31</v>
      </c>
      <c r="P216" s="3"/>
      <c r="Q216" s="3" t="s">
        <v>32</v>
      </c>
      <c r="R216" s="8" t="s">
        <v>1263</v>
      </c>
    </row>
    <row r="217" spans="1:18" hidden="1" x14ac:dyDescent="0.25">
      <c r="A217" s="10">
        <v>211</v>
      </c>
      <c r="B217" s="6" t="s">
        <v>551</v>
      </c>
      <c r="C217" s="3" t="s">
        <v>552</v>
      </c>
      <c r="D217" s="3" t="s">
        <v>553</v>
      </c>
      <c r="E217" s="3" t="s">
        <v>554</v>
      </c>
      <c r="F217" s="3"/>
      <c r="G217" s="3" t="s">
        <v>24</v>
      </c>
      <c r="H217" s="3"/>
      <c r="I217" s="3" t="s">
        <v>26</v>
      </c>
      <c r="J217" s="3" t="s">
        <v>27</v>
      </c>
      <c r="K217" s="3" t="s">
        <v>50</v>
      </c>
      <c r="L217" s="3"/>
      <c r="M217" s="6" t="s">
        <v>51</v>
      </c>
      <c r="N217" s="3" t="s">
        <v>44</v>
      </c>
      <c r="O217" s="3" t="s">
        <v>1261</v>
      </c>
      <c r="P217" s="3" t="s">
        <v>53</v>
      </c>
      <c r="Q217" s="3" t="s">
        <v>32</v>
      </c>
      <c r="R217" s="8" t="s">
        <v>54</v>
      </c>
    </row>
    <row r="218" spans="1:18" x14ac:dyDescent="0.25">
      <c r="A218" s="10">
        <v>270</v>
      </c>
      <c r="B218" s="6" t="s">
        <v>703</v>
      </c>
      <c r="C218" s="3" t="s">
        <v>704</v>
      </c>
      <c r="D218" s="3" t="s">
        <v>21</v>
      </c>
      <c r="E218" s="3">
        <v>1020</v>
      </c>
      <c r="F218" s="3" t="s">
        <v>115</v>
      </c>
      <c r="G218" s="3" t="s">
        <v>24</v>
      </c>
      <c r="H218" s="3" t="s">
        <v>25</v>
      </c>
      <c r="I218" s="3" t="s">
        <v>26</v>
      </c>
      <c r="J218" s="3" t="s">
        <v>27</v>
      </c>
      <c r="K218" s="3" t="s">
        <v>684</v>
      </c>
      <c r="L218" s="3" t="s">
        <v>705</v>
      </c>
      <c r="M218" s="6" t="s">
        <v>706</v>
      </c>
      <c r="N218" s="3" t="s">
        <v>686</v>
      </c>
      <c r="O218" s="3" t="s">
        <v>31</v>
      </c>
      <c r="P218" s="3"/>
      <c r="Q218" s="3" t="s">
        <v>32</v>
      </c>
      <c r="R218" s="8" t="s">
        <v>1263</v>
      </c>
    </row>
    <row r="219" spans="1:18" x14ac:dyDescent="0.25">
      <c r="A219" s="10">
        <v>213</v>
      </c>
      <c r="B219" s="6" t="s">
        <v>558</v>
      </c>
      <c r="C219" s="3" t="s">
        <v>556</v>
      </c>
      <c r="D219" s="3" t="s">
        <v>21</v>
      </c>
      <c r="E219" s="3" t="s">
        <v>557</v>
      </c>
      <c r="F219" s="3" t="s">
        <v>23</v>
      </c>
      <c r="G219" s="3" t="s">
        <v>24</v>
      </c>
      <c r="H219" s="3" t="s">
        <v>25</v>
      </c>
      <c r="I219" s="3" t="s">
        <v>26</v>
      </c>
      <c r="J219" s="3" t="s">
        <v>27</v>
      </c>
      <c r="K219" s="3" t="s">
        <v>539</v>
      </c>
      <c r="L219" s="3" t="s">
        <v>540</v>
      </c>
      <c r="M219" s="6" t="s">
        <v>541</v>
      </c>
      <c r="N219" s="3" t="s">
        <v>60</v>
      </c>
      <c r="O219" s="3" t="s">
        <v>52</v>
      </c>
      <c r="P219" s="3" t="s">
        <v>542</v>
      </c>
      <c r="Q219" s="3" t="s">
        <v>32</v>
      </c>
      <c r="R219" s="8" t="s">
        <v>543</v>
      </c>
    </row>
    <row r="220" spans="1:18" hidden="1" x14ac:dyDescent="0.25">
      <c r="A220" s="10">
        <v>214</v>
      </c>
      <c r="B220" s="6" t="s">
        <v>559</v>
      </c>
      <c r="C220" s="3" t="s">
        <v>560</v>
      </c>
      <c r="D220" s="3" t="s">
        <v>21</v>
      </c>
      <c r="E220" s="3" t="s">
        <v>89</v>
      </c>
      <c r="F220" s="3"/>
      <c r="G220" s="3" t="s">
        <v>24</v>
      </c>
      <c r="H220" s="3"/>
      <c r="I220" s="3" t="s">
        <v>26</v>
      </c>
      <c r="J220" s="3" t="s">
        <v>27</v>
      </c>
      <c r="K220" s="3" t="s">
        <v>50</v>
      </c>
      <c r="L220" s="3"/>
      <c r="M220" s="6" t="s">
        <v>51</v>
      </c>
      <c r="N220" s="3" t="s">
        <v>44</v>
      </c>
      <c r="O220" s="3" t="s">
        <v>1261</v>
      </c>
      <c r="P220" s="3" t="s">
        <v>53</v>
      </c>
      <c r="Q220" s="3" t="s">
        <v>32</v>
      </c>
      <c r="R220" s="8" t="s">
        <v>54</v>
      </c>
    </row>
    <row r="221" spans="1:18" hidden="1" x14ac:dyDescent="0.25">
      <c r="A221" s="10">
        <v>215</v>
      </c>
      <c r="B221" s="6" t="s">
        <v>561</v>
      </c>
      <c r="C221" s="3" t="s">
        <v>562</v>
      </c>
      <c r="D221" s="3" t="s">
        <v>553</v>
      </c>
      <c r="E221" s="3" t="s">
        <v>563</v>
      </c>
      <c r="F221" s="3"/>
      <c r="G221" s="3" t="s">
        <v>24</v>
      </c>
      <c r="H221" s="3"/>
      <c r="I221" s="3" t="s">
        <v>26</v>
      </c>
      <c r="J221" s="3" t="s">
        <v>27</v>
      </c>
      <c r="K221" s="3" t="s">
        <v>50</v>
      </c>
      <c r="L221" s="3"/>
      <c r="M221" s="6" t="s">
        <v>51</v>
      </c>
      <c r="N221" s="3" t="s">
        <v>44</v>
      </c>
      <c r="O221" s="3" t="s">
        <v>1261</v>
      </c>
      <c r="P221" s="3" t="s">
        <v>53</v>
      </c>
      <c r="Q221" s="3" t="s">
        <v>32</v>
      </c>
      <c r="R221" s="8" t="s">
        <v>54</v>
      </c>
    </row>
    <row r="222" spans="1:18" hidden="1" x14ac:dyDescent="0.25">
      <c r="A222" s="10">
        <v>216</v>
      </c>
      <c r="B222" s="6" t="s">
        <v>564</v>
      </c>
      <c r="C222" s="3" t="s">
        <v>565</v>
      </c>
      <c r="D222" s="3" t="s">
        <v>92</v>
      </c>
      <c r="E222" s="3" t="s">
        <v>566</v>
      </c>
      <c r="F222" s="3"/>
      <c r="G222" s="3" t="s">
        <v>24</v>
      </c>
      <c r="H222" s="3"/>
      <c r="I222" s="3" t="s">
        <v>26</v>
      </c>
      <c r="J222" s="3" t="s">
        <v>27</v>
      </c>
      <c r="K222" s="3" t="s">
        <v>50</v>
      </c>
      <c r="L222" s="3"/>
      <c r="M222" s="6" t="s">
        <v>51</v>
      </c>
      <c r="N222" s="3" t="s">
        <v>44</v>
      </c>
      <c r="O222" s="3" t="s">
        <v>1261</v>
      </c>
      <c r="P222" s="3" t="s">
        <v>53</v>
      </c>
      <c r="Q222" s="3" t="s">
        <v>32</v>
      </c>
      <c r="R222" s="8" t="s">
        <v>54</v>
      </c>
    </row>
    <row r="223" spans="1:18" hidden="1" x14ac:dyDescent="0.25">
      <c r="A223" s="10">
        <v>217</v>
      </c>
      <c r="B223" s="6" t="s">
        <v>567</v>
      </c>
      <c r="C223" s="3" t="s">
        <v>568</v>
      </c>
      <c r="D223" s="3" t="s">
        <v>569</v>
      </c>
      <c r="E223" s="3" t="s">
        <v>570</v>
      </c>
      <c r="F223" s="3"/>
      <c r="G223" s="3" t="s">
        <v>24</v>
      </c>
      <c r="H223" s="3"/>
      <c r="I223" s="3" t="s">
        <v>26</v>
      </c>
      <c r="J223" s="3" t="s">
        <v>27</v>
      </c>
      <c r="K223" s="3" t="s">
        <v>50</v>
      </c>
      <c r="L223" s="3"/>
      <c r="M223" s="6" t="s">
        <v>51</v>
      </c>
      <c r="N223" s="3" t="s">
        <v>44</v>
      </c>
      <c r="O223" s="3" t="s">
        <v>1261</v>
      </c>
      <c r="P223" s="3" t="s">
        <v>53</v>
      </c>
      <c r="Q223" s="3" t="s">
        <v>32</v>
      </c>
      <c r="R223" s="8" t="s">
        <v>54</v>
      </c>
    </row>
    <row r="224" spans="1:18" hidden="1" x14ac:dyDescent="0.25">
      <c r="A224" s="10">
        <v>218</v>
      </c>
      <c r="B224" s="6" t="s">
        <v>571</v>
      </c>
      <c r="C224" s="3" t="s">
        <v>572</v>
      </c>
      <c r="D224" s="3" t="s">
        <v>21</v>
      </c>
      <c r="E224" s="3" t="s">
        <v>573</v>
      </c>
      <c r="F224" s="3"/>
      <c r="G224" s="3" t="s">
        <v>24</v>
      </c>
      <c r="H224" s="3"/>
      <c r="I224" s="3" t="s">
        <v>26</v>
      </c>
      <c r="J224" s="3" t="s">
        <v>27</v>
      </c>
      <c r="K224" s="3" t="s">
        <v>50</v>
      </c>
      <c r="L224" s="3"/>
      <c r="M224" s="6" t="s">
        <v>51</v>
      </c>
      <c r="N224" s="3" t="s">
        <v>44</v>
      </c>
      <c r="O224" s="3" t="s">
        <v>1261</v>
      </c>
      <c r="P224" s="3" t="s">
        <v>53</v>
      </c>
      <c r="Q224" s="3" t="s">
        <v>32</v>
      </c>
      <c r="R224" s="8" t="s">
        <v>54</v>
      </c>
    </row>
    <row r="225" spans="1:18" hidden="1" x14ac:dyDescent="0.25">
      <c r="A225" s="10">
        <v>219</v>
      </c>
      <c r="B225" s="6" t="s">
        <v>574</v>
      </c>
      <c r="C225" s="3" t="s">
        <v>72</v>
      </c>
      <c r="D225" s="3" t="s">
        <v>21</v>
      </c>
      <c r="E225" s="3" t="s">
        <v>73</v>
      </c>
      <c r="F225" s="3"/>
      <c r="G225" s="3" t="s">
        <v>24</v>
      </c>
      <c r="H225" s="3"/>
      <c r="I225" s="3" t="s">
        <v>520</v>
      </c>
      <c r="J225" s="3" t="s">
        <v>27</v>
      </c>
      <c r="K225" s="3" t="s">
        <v>50</v>
      </c>
      <c r="L225" s="3"/>
      <c r="M225" s="6" t="s">
        <v>51</v>
      </c>
      <c r="N225" s="3" t="s">
        <v>44</v>
      </c>
      <c r="O225" s="3" t="s">
        <v>1261</v>
      </c>
      <c r="P225" s="3" t="s">
        <v>53</v>
      </c>
      <c r="Q225" s="3" t="s">
        <v>32</v>
      </c>
      <c r="R225" s="8" t="s">
        <v>54</v>
      </c>
    </row>
    <row r="226" spans="1:18" hidden="1" x14ac:dyDescent="0.25">
      <c r="A226" s="10">
        <v>220</v>
      </c>
      <c r="B226" s="6" t="s">
        <v>575</v>
      </c>
      <c r="C226" s="3" t="s">
        <v>576</v>
      </c>
      <c r="D226" s="3" t="s">
        <v>569</v>
      </c>
      <c r="E226" s="3" t="s">
        <v>577</v>
      </c>
      <c r="F226" s="3"/>
      <c r="G226" s="3" t="s">
        <v>24</v>
      </c>
      <c r="H226" s="3"/>
      <c r="I226" s="3" t="s">
        <v>26</v>
      </c>
      <c r="J226" s="3" t="s">
        <v>27</v>
      </c>
      <c r="K226" s="3" t="s">
        <v>50</v>
      </c>
      <c r="L226" s="3"/>
      <c r="M226" s="6" t="s">
        <v>51</v>
      </c>
      <c r="N226" s="3" t="s">
        <v>44</v>
      </c>
      <c r="O226" s="3" t="s">
        <v>1261</v>
      </c>
      <c r="P226" s="3" t="s">
        <v>53</v>
      </c>
      <c r="Q226" s="3" t="s">
        <v>32</v>
      </c>
      <c r="R226" s="8" t="s">
        <v>54</v>
      </c>
    </row>
    <row r="227" spans="1:18" hidden="1" x14ac:dyDescent="0.25">
      <c r="A227" s="10">
        <v>221</v>
      </c>
      <c r="B227" s="6" t="s">
        <v>578</v>
      </c>
      <c r="C227" s="3" t="s">
        <v>579</v>
      </c>
      <c r="D227" s="3" t="s">
        <v>63</v>
      </c>
      <c r="E227" s="3" t="s">
        <v>580</v>
      </c>
      <c r="F227" s="3"/>
      <c r="G227" s="3" t="s">
        <v>24</v>
      </c>
      <c r="H227" s="3"/>
      <c r="I227" s="3" t="s">
        <v>26</v>
      </c>
      <c r="J227" s="3" t="s">
        <v>27</v>
      </c>
      <c r="K227" s="3" t="s">
        <v>50</v>
      </c>
      <c r="L227" s="3"/>
      <c r="M227" s="6" t="s">
        <v>51</v>
      </c>
      <c r="N227" s="3" t="s">
        <v>44</v>
      </c>
      <c r="O227" s="3" t="s">
        <v>1261</v>
      </c>
      <c r="P227" s="3" t="s">
        <v>53</v>
      </c>
      <c r="Q227" s="3" t="s">
        <v>32</v>
      </c>
      <c r="R227" s="8" t="s">
        <v>54</v>
      </c>
    </row>
    <row r="228" spans="1:18" hidden="1" x14ac:dyDescent="0.25">
      <c r="A228" s="10">
        <v>222</v>
      </c>
      <c r="B228" s="6" t="s">
        <v>581</v>
      </c>
      <c r="C228" s="3" t="s">
        <v>582</v>
      </c>
      <c r="D228" s="3" t="s">
        <v>21</v>
      </c>
      <c r="E228" s="3" t="s">
        <v>573</v>
      </c>
      <c r="F228" s="3"/>
      <c r="G228" s="3" t="s">
        <v>24</v>
      </c>
      <c r="H228" s="3"/>
      <c r="I228" s="3" t="s">
        <v>26</v>
      </c>
      <c r="J228" s="3" t="s">
        <v>27</v>
      </c>
      <c r="K228" s="3" t="s">
        <v>50</v>
      </c>
      <c r="L228" s="3"/>
      <c r="M228" s="6" t="s">
        <v>51</v>
      </c>
      <c r="N228" s="3" t="s">
        <v>44</v>
      </c>
      <c r="O228" s="3" t="s">
        <v>1261</v>
      </c>
      <c r="P228" s="3" t="s">
        <v>53</v>
      </c>
      <c r="Q228" s="3" t="s">
        <v>32</v>
      </c>
      <c r="R228" s="8" t="s">
        <v>54</v>
      </c>
    </row>
    <row r="229" spans="1:18" hidden="1" x14ac:dyDescent="0.25">
      <c r="A229" s="10">
        <v>223</v>
      </c>
      <c r="B229" s="6" t="s">
        <v>583</v>
      </c>
      <c r="C229" s="3" t="s">
        <v>72</v>
      </c>
      <c r="D229" s="3" t="s">
        <v>21</v>
      </c>
      <c r="E229" s="3" t="s">
        <v>73</v>
      </c>
      <c r="F229" s="3"/>
      <c r="G229" s="3" t="s">
        <v>24</v>
      </c>
      <c r="H229" s="3"/>
      <c r="I229" s="3" t="s">
        <v>520</v>
      </c>
      <c r="J229" s="3" t="s">
        <v>27</v>
      </c>
      <c r="K229" s="3" t="s">
        <v>50</v>
      </c>
      <c r="L229" s="3"/>
      <c r="M229" s="6" t="s">
        <v>51</v>
      </c>
      <c r="N229" s="3" t="s">
        <v>44</v>
      </c>
      <c r="O229" s="3" t="s">
        <v>1261</v>
      </c>
      <c r="P229" s="3" t="s">
        <v>53</v>
      </c>
      <c r="Q229" s="3" t="s">
        <v>32</v>
      </c>
      <c r="R229" s="8" t="s">
        <v>54</v>
      </c>
    </row>
    <row r="230" spans="1:18" hidden="1" x14ac:dyDescent="0.25">
      <c r="A230" s="10">
        <v>224</v>
      </c>
      <c r="B230" s="6" t="s">
        <v>584</v>
      </c>
      <c r="C230" s="3" t="s">
        <v>585</v>
      </c>
      <c r="D230" s="3" t="s">
        <v>21</v>
      </c>
      <c r="E230" s="3" t="s">
        <v>81</v>
      </c>
      <c r="F230" s="3"/>
      <c r="G230" s="3" t="s">
        <v>24</v>
      </c>
      <c r="H230" s="3"/>
      <c r="I230" s="3" t="s">
        <v>26</v>
      </c>
      <c r="J230" s="3" t="s">
        <v>27</v>
      </c>
      <c r="K230" s="3" t="s">
        <v>50</v>
      </c>
      <c r="L230" s="3"/>
      <c r="M230" s="6" t="s">
        <v>51</v>
      </c>
      <c r="N230" s="3" t="s">
        <v>44</v>
      </c>
      <c r="O230" s="3" t="s">
        <v>1261</v>
      </c>
      <c r="P230" s="3" t="s">
        <v>53</v>
      </c>
      <c r="Q230" s="3" t="s">
        <v>32</v>
      </c>
      <c r="R230" s="8" t="s">
        <v>54</v>
      </c>
    </row>
    <row r="231" spans="1:18" hidden="1" x14ac:dyDescent="0.25">
      <c r="A231" s="10">
        <v>225</v>
      </c>
      <c r="B231" s="6" t="s">
        <v>586</v>
      </c>
      <c r="C231" s="3" t="s">
        <v>587</v>
      </c>
      <c r="D231" s="3" t="s">
        <v>67</v>
      </c>
      <c r="E231" s="3" t="s">
        <v>68</v>
      </c>
      <c r="F231" s="3"/>
      <c r="G231" s="3" t="s">
        <v>24</v>
      </c>
      <c r="H231" s="3"/>
      <c r="I231" s="3" t="s">
        <v>26</v>
      </c>
      <c r="J231" s="3" t="s">
        <v>27</v>
      </c>
      <c r="K231" s="3" t="s">
        <v>412</v>
      </c>
      <c r="L231" s="3"/>
      <c r="M231" s="6" t="s">
        <v>413</v>
      </c>
      <c r="N231" s="3"/>
      <c r="O231" s="3" t="s">
        <v>1260</v>
      </c>
      <c r="P231" s="3"/>
      <c r="Q231" s="3" t="s">
        <v>32</v>
      </c>
      <c r="R231" s="8" t="s">
        <v>45</v>
      </c>
    </row>
    <row r="232" spans="1:18" hidden="1" x14ac:dyDescent="0.25">
      <c r="A232" s="10">
        <v>226</v>
      </c>
      <c r="B232" s="6" t="s">
        <v>588</v>
      </c>
      <c r="C232" s="3" t="s">
        <v>589</v>
      </c>
      <c r="D232" s="3" t="s">
        <v>590</v>
      </c>
      <c r="E232" s="3">
        <v>900</v>
      </c>
      <c r="F232" s="3"/>
      <c r="G232" s="3" t="s">
        <v>24</v>
      </c>
      <c r="H232" s="3"/>
      <c r="I232" s="3" t="s">
        <v>26</v>
      </c>
      <c r="J232" s="3" t="s">
        <v>27</v>
      </c>
      <c r="K232" s="3" t="s">
        <v>50</v>
      </c>
      <c r="L232" s="3"/>
      <c r="M232" s="6" t="s">
        <v>51</v>
      </c>
      <c r="N232" s="3" t="s">
        <v>44</v>
      </c>
      <c r="O232" s="3" t="s">
        <v>1261</v>
      </c>
      <c r="P232" s="3" t="s">
        <v>53</v>
      </c>
      <c r="Q232" s="3" t="s">
        <v>32</v>
      </c>
      <c r="R232" s="8" t="s">
        <v>54</v>
      </c>
    </row>
    <row r="233" spans="1:18" hidden="1" x14ac:dyDescent="0.25">
      <c r="A233" s="10">
        <v>227</v>
      </c>
      <c r="B233" s="6" t="s">
        <v>591</v>
      </c>
      <c r="C233" s="3" t="s">
        <v>592</v>
      </c>
      <c r="D233" s="3" t="s">
        <v>21</v>
      </c>
      <c r="E233" s="3" t="s">
        <v>76</v>
      </c>
      <c r="F233" s="3"/>
      <c r="G233" s="3" t="s">
        <v>24</v>
      </c>
      <c r="H233" s="3"/>
      <c r="I233" s="3" t="s">
        <v>26</v>
      </c>
      <c r="J233" s="3" t="s">
        <v>27</v>
      </c>
      <c r="K233" s="3" t="s">
        <v>50</v>
      </c>
      <c r="L233" s="3"/>
      <c r="M233" s="6" t="s">
        <v>51</v>
      </c>
      <c r="N233" s="3" t="s">
        <v>44</v>
      </c>
      <c r="O233" s="3" t="s">
        <v>1261</v>
      </c>
      <c r="P233" s="3" t="s">
        <v>53</v>
      </c>
      <c r="Q233" s="3" t="s">
        <v>32</v>
      </c>
      <c r="R233" s="8" t="s">
        <v>54</v>
      </c>
    </row>
    <row r="234" spans="1:18" hidden="1" x14ac:dyDescent="0.25">
      <c r="A234" s="10">
        <v>228</v>
      </c>
      <c r="B234" s="6" t="s">
        <v>593</v>
      </c>
      <c r="C234" s="3" t="s">
        <v>594</v>
      </c>
      <c r="D234" s="3" t="s">
        <v>21</v>
      </c>
      <c r="E234" s="3">
        <v>1015</v>
      </c>
      <c r="F234" s="3"/>
      <c r="G234" s="3" t="s">
        <v>24</v>
      </c>
      <c r="H234" s="3"/>
      <c r="I234" s="3" t="s">
        <v>26</v>
      </c>
      <c r="J234" s="3" t="s">
        <v>27</v>
      </c>
      <c r="K234" s="3" t="s">
        <v>50</v>
      </c>
      <c r="L234" s="3"/>
      <c r="M234" s="6" t="s">
        <v>51</v>
      </c>
      <c r="N234" s="3" t="s">
        <v>44</v>
      </c>
      <c r="O234" s="3" t="s">
        <v>1261</v>
      </c>
      <c r="P234" s="3" t="s">
        <v>53</v>
      </c>
      <c r="Q234" s="3" t="s">
        <v>32</v>
      </c>
      <c r="R234" s="8" t="s">
        <v>54</v>
      </c>
    </row>
    <row r="235" spans="1:18" hidden="1" x14ac:dyDescent="0.25">
      <c r="A235" s="10">
        <v>229</v>
      </c>
      <c r="B235" s="6" t="s">
        <v>595</v>
      </c>
      <c r="C235" s="3" t="s">
        <v>596</v>
      </c>
      <c r="D235" s="3" t="s">
        <v>92</v>
      </c>
      <c r="E235" s="3" t="s">
        <v>597</v>
      </c>
      <c r="F235" s="3"/>
      <c r="G235" s="3" t="s">
        <v>24</v>
      </c>
      <c r="H235" s="3"/>
      <c r="I235" s="3" t="s">
        <v>26</v>
      </c>
      <c r="J235" s="3" t="s">
        <v>27</v>
      </c>
      <c r="K235" s="3" t="s">
        <v>50</v>
      </c>
      <c r="L235" s="3"/>
      <c r="M235" s="6" t="s">
        <v>51</v>
      </c>
      <c r="N235" s="3" t="s">
        <v>44</v>
      </c>
      <c r="O235" s="3" t="s">
        <v>1261</v>
      </c>
      <c r="P235" s="3" t="s">
        <v>53</v>
      </c>
      <c r="Q235" s="3" t="s">
        <v>32</v>
      </c>
      <c r="R235" s="8" t="s">
        <v>54</v>
      </c>
    </row>
    <row r="236" spans="1:18" hidden="1" x14ac:dyDescent="0.25">
      <c r="A236" s="10">
        <v>230</v>
      </c>
      <c r="B236" s="6" t="s">
        <v>598</v>
      </c>
      <c r="C236" s="3" t="s">
        <v>599</v>
      </c>
      <c r="D236" s="3" t="s">
        <v>63</v>
      </c>
      <c r="E236" s="3" t="s">
        <v>130</v>
      </c>
      <c r="F236" s="3"/>
      <c r="G236" s="3" t="s">
        <v>24</v>
      </c>
      <c r="H236" s="3"/>
      <c r="I236" s="3" t="s">
        <v>26</v>
      </c>
      <c r="J236" s="3" t="s">
        <v>27</v>
      </c>
      <c r="K236" s="3" t="s">
        <v>50</v>
      </c>
      <c r="L236" s="3"/>
      <c r="M236" s="6" t="s">
        <v>51</v>
      </c>
      <c r="N236" s="3" t="s">
        <v>44</v>
      </c>
      <c r="O236" s="3" t="s">
        <v>1261</v>
      </c>
      <c r="P236" s="3" t="s">
        <v>53</v>
      </c>
      <c r="Q236" s="3" t="s">
        <v>32</v>
      </c>
      <c r="R236" s="8" t="s">
        <v>54</v>
      </c>
    </row>
    <row r="237" spans="1:18" hidden="1" x14ac:dyDescent="0.25">
      <c r="A237" s="10">
        <v>231</v>
      </c>
      <c r="B237" s="6" t="s">
        <v>600</v>
      </c>
      <c r="C237" s="3" t="s">
        <v>601</v>
      </c>
      <c r="D237" s="3" t="s">
        <v>21</v>
      </c>
      <c r="E237" s="3" t="s">
        <v>602</v>
      </c>
      <c r="F237" s="3"/>
      <c r="G237" s="3" t="s">
        <v>24</v>
      </c>
      <c r="H237" s="3"/>
      <c r="I237" s="3" t="s">
        <v>26</v>
      </c>
      <c r="J237" s="3" t="s">
        <v>27</v>
      </c>
      <c r="K237" s="3" t="s">
        <v>50</v>
      </c>
      <c r="L237" s="3"/>
      <c r="M237" s="6" t="s">
        <v>51</v>
      </c>
      <c r="N237" s="3" t="s">
        <v>44</v>
      </c>
      <c r="O237" s="3" t="s">
        <v>1261</v>
      </c>
      <c r="P237" s="3" t="s">
        <v>53</v>
      </c>
      <c r="Q237" s="3" t="s">
        <v>32</v>
      </c>
      <c r="R237" s="8" t="s">
        <v>54</v>
      </c>
    </row>
    <row r="238" spans="1:18" hidden="1" x14ac:dyDescent="0.25">
      <c r="A238" s="10">
        <v>232</v>
      </c>
      <c r="B238" s="6" t="s">
        <v>603</v>
      </c>
      <c r="C238" s="3" t="s">
        <v>604</v>
      </c>
      <c r="D238" s="3" t="s">
        <v>21</v>
      </c>
      <c r="E238" s="3">
        <v>4500</v>
      </c>
      <c r="F238" s="3"/>
      <c r="G238" s="3" t="s">
        <v>24</v>
      </c>
      <c r="H238" s="3"/>
      <c r="I238" s="3" t="s">
        <v>26</v>
      </c>
      <c r="J238" s="3" t="s">
        <v>27</v>
      </c>
      <c r="K238" s="3" t="s">
        <v>50</v>
      </c>
      <c r="L238" s="3"/>
      <c r="M238" s="6" t="s">
        <v>51</v>
      </c>
      <c r="N238" s="3" t="s">
        <v>44</v>
      </c>
      <c r="O238" s="3" t="s">
        <v>1261</v>
      </c>
      <c r="P238" s="3" t="s">
        <v>53</v>
      </c>
      <c r="Q238" s="3" t="s">
        <v>32</v>
      </c>
      <c r="R238" s="8" t="s">
        <v>54</v>
      </c>
    </row>
    <row r="239" spans="1:18" hidden="1" x14ac:dyDescent="0.25">
      <c r="A239" s="10">
        <v>233</v>
      </c>
      <c r="B239" s="6" t="s">
        <v>605</v>
      </c>
      <c r="C239" s="3" t="s">
        <v>606</v>
      </c>
      <c r="D239" s="3" t="s">
        <v>21</v>
      </c>
      <c r="E239" s="3" t="s">
        <v>305</v>
      </c>
      <c r="F239" s="3"/>
      <c r="G239" s="3" t="s">
        <v>24</v>
      </c>
      <c r="H239" s="3"/>
      <c r="I239" s="3" t="s">
        <v>26</v>
      </c>
      <c r="J239" s="3" t="s">
        <v>27</v>
      </c>
      <c r="K239" s="3" t="s">
        <v>50</v>
      </c>
      <c r="L239" s="3"/>
      <c r="M239" s="6" t="s">
        <v>51</v>
      </c>
      <c r="N239" s="3" t="s">
        <v>44</v>
      </c>
      <c r="O239" s="3" t="s">
        <v>1261</v>
      </c>
      <c r="P239" s="3" t="s">
        <v>53</v>
      </c>
      <c r="Q239" s="3" t="s">
        <v>32</v>
      </c>
      <c r="R239" s="8" t="s">
        <v>54</v>
      </c>
    </row>
    <row r="240" spans="1:18" hidden="1" x14ac:dyDescent="0.25">
      <c r="A240" s="10">
        <v>234</v>
      </c>
      <c r="B240" s="6" t="s">
        <v>607</v>
      </c>
      <c r="C240" s="3" t="s">
        <v>47</v>
      </c>
      <c r="D240" s="3" t="s">
        <v>48</v>
      </c>
      <c r="E240" s="3" t="s">
        <v>49</v>
      </c>
      <c r="F240" s="3"/>
      <c r="G240" s="3" t="s">
        <v>24</v>
      </c>
      <c r="H240" s="3"/>
      <c r="I240" s="3" t="s">
        <v>26</v>
      </c>
      <c r="J240" s="3" t="s">
        <v>27</v>
      </c>
      <c r="K240" s="3" t="s">
        <v>608</v>
      </c>
      <c r="L240" s="16"/>
      <c r="M240" s="6" t="s">
        <v>609</v>
      </c>
      <c r="N240" s="3"/>
      <c r="O240" s="3" t="s">
        <v>1260</v>
      </c>
      <c r="P240" s="3"/>
      <c r="Q240" s="3" t="s">
        <v>32</v>
      </c>
      <c r="R240" s="8" t="s">
        <v>45</v>
      </c>
    </row>
    <row r="241" spans="1:18" hidden="1" x14ac:dyDescent="0.25">
      <c r="A241" s="10">
        <v>235</v>
      </c>
      <c r="B241" s="6" t="s">
        <v>610</v>
      </c>
      <c r="C241" s="3" t="s">
        <v>611</v>
      </c>
      <c r="D241" s="3" t="s">
        <v>612</v>
      </c>
      <c r="E241" s="3" t="s">
        <v>613</v>
      </c>
      <c r="F241" s="3"/>
      <c r="G241" s="3" t="s">
        <v>24</v>
      </c>
      <c r="H241" s="3"/>
      <c r="I241" s="3" t="s">
        <v>26</v>
      </c>
      <c r="J241" s="3" t="s">
        <v>105</v>
      </c>
      <c r="K241" s="14" t="s">
        <v>373</v>
      </c>
      <c r="L241" s="13"/>
      <c r="M241" s="15" t="s">
        <v>1259</v>
      </c>
      <c r="N241" s="3"/>
      <c r="O241" s="3" t="s">
        <v>1260</v>
      </c>
      <c r="P241" s="3"/>
      <c r="Q241" s="3" t="s">
        <v>32</v>
      </c>
      <c r="R241" s="8" t="s">
        <v>45</v>
      </c>
    </row>
    <row r="242" spans="1:18" hidden="1" x14ac:dyDescent="0.25">
      <c r="A242" s="10">
        <v>236</v>
      </c>
      <c r="B242" s="6" t="s">
        <v>614</v>
      </c>
      <c r="C242" s="3" t="s">
        <v>615</v>
      </c>
      <c r="D242" s="3" t="s">
        <v>21</v>
      </c>
      <c r="E242" s="3" t="s">
        <v>321</v>
      </c>
      <c r="F242" s="3"/>
      <c r="G242" s="3" t="s">
        <v>24</v>
      </c>
      <c r="H242" s="3"/>
      <c r="I242" s="3" t="s">
        <v>26</v>
      </c>
      <c r="J242" s="3" t="s">
        <v>27</v>
      </c>
      <c r="K242" s="3" t="s">
        <v>50</v>
      </c>
      <c r="L242" s="17"/>
      <c r="M242" s="6" t="s">
        <v>51</v>
      </c>
      <c r="N242" s="3" t="s">
        <v>44</v>
      </c>
      <c r="O242" s="3" t="s">
        <v>1261</v>
      </c>
      <c r="P242" s="3" t="s">
        <v>53</v>
      </c>
      <c r="Q242" s="3" t="s">
        <v>32</v>
      </c>
      <c r="R242" s="8" t="s">
        <v>54</v>
      </c>
    </row>
    <row r="243" spans="1:18" hidden="1" x14ac:dyDescent="0.25">
      <c r="A243" s="10">
        <v>237</v>
      </c>
      <c r="B243" s="6" t="s">
        <v>616</v>
      </c>
      <c r="C243" s="3" t="s">
        <v>617</v>
      </c>
      <c r="D243" s="3" t="s">
        <v>21</v>
      </c>
      <c r="E243" s="3">
        <v>5525</v>
      </c>
      <c r="F243" s="3"/>
      <c r="G243" s="3" t="s">
        <v>24</v>
      </c>
      <c r="H243" s="3"/>
      <c r="I243" s="3" t="s">
        <v>26</v>
      </c>
      <c r="J243" s="3" t="s">
        <v>27</v>
      </c>
      <c r="K243" s="3" t="s">
        <v>50</v>
      </c>
      <c r="L243" s="3"/>
      <c r="M243" s="6" t="s">
        <v>51</v>
      </c>
      <c r="N243" s="3" t="s">
        <v>44</v>
      </c>
      <c r="O243" s="3" t="s">
        <v>1261</v>
      </c>
      <c r="P243" s="3" t="s">
        <v>53</v>
      </c>
      <c r="Q243" s="3" t="s">
        <v>32</v>
      </c>
      <c r="R243" s="8" t="s">
        <v>54</v>
      </c>
    </row>
    <row r="244" spans="1:18" x14ac:dyDescent="0.25">
      <c r="A244" s="10">
        <v>274</v>
      </c>
      <c r="B244" s="6" t="s">
        <v>713</v>
      </c>
      <c r="C244" s="3" t="s">
        <v>714</v>
      </c>
      <c r="D244" s="3" t="s">
        <v>21</v>
      </c>
      <c r="E244" s="3" t="s">
        <v>715</v>
      </c>
      <c r="F244" s="3" t="s">
        <v>115</v>
      </c>
      <c r="G244" s="3" t="s">
        <v>24</v>
      </c>
      <c r="H244" s="3" t="s">
        <v>25</v>
      </c>
      <c r="I244" s="3" t="s">
        <v>26</v>
      </c>
      <c r="J244" s="3" t="s">
        <v>27</v>
      </c>
      <c r="K244" s="3" t="s">
        <v>684</v>
      </c>
      <c r="L244" s="3" t="s">
        <v>716</v>
      </c>
      <c r="M244" s="6" t="s">
        <v>717</v>
      </c>
      <c r="N244" s="3" t="s">
        <v>686</v>
      </c>
      <c r="O244" s="3" t="s">
        <v>31</v>
      </c>
      <c r="P244" s="3"/>
      <c r="Q244" s="3" t="s">
        <v>32</v>
      </c>
      <c r="R244" s="8" t="s">
        <v>1263</v>
      </c>
    </row>
    <row r="245" spans="1:18" x14ac:dyDescent="0.25">
      <c r="A245" s="10">
        <v>464</v>
      </c>
      <c r="B245" s="6" t="s">
        <v>1142</v>
      </c>
      <c r="C245" s="3" t="s">
        <v>1143</v>
      </c>
      <c r="D245" s="3" t="s">
        <v>21</v>
      </c>
      <c r="E245" s="3" t="s">
        <v>1144</v>
      </c>
      <c r="F245" s="3" t="s">
        <v>115</v>
      </c>
      <c r="G245" s="3" t="s">
        <v>24</v>
      </c>
      <c r="H245" s="3" t="s">
        <v>25</v>
      </c>
      <c r="I245" s="3" t="s">
        <v>26</v>
      </c>
      <c r="J245" s="3" t="s">
        <v>27</v>
      </c>
      <c r="K245" s="3" t="s">
        <v>684</v>
      </c>
      <c r="L245" s="3" t="s">
        <v>1145</v>
      </c>
      <c r="M245" s="6" t="s">
        <v>1146</v>
      </c>
      <c r="N245" s="3" t="s">
        <v>686</v>
      </c>
      <c r="O245" s="3" t="s">
        <v>31</v>
      </c>
      <c r="P245" s="3"/>
      <c r="Q245" s="3" t="s">
        <v>32</v>
      </c>
      <c r="R245" s="8" t="s">
        <v>1263</v>
      </c>
    </row>
    <row r="246" spans="1:18" x14ac:dyDescent="0.25">
      <c r="A246" s="10">
        <v>486</v>
      </c>
      <c r="B246" s="6" t="s">
        <v>1171</v>
      </c>
      <c r="C246" s="3" t="s">
        <v>1188</v>
      </c>
      <c r="D246" s="3" t="s">
        <v>1173</v>
      </c>
      <c r="E246" s="3" t="s">
        <v>1189</v>
      </c>
      <c r="F246" s="3" t="s">
        <v>23</v>
      </c>
      <c r="G246" s="3" t="s">
        <v>24</v>
      </c>
      <c r="H246" s="3" t="s">
        <v>25</v>
      </c>
      <c r="I246" s="3" t="s">
        <v>26</v>
      </c>
      <c r="J246" s="3" t="s">
        <v>27</v>
      </c>
      <c r="K246" s="3" t="s">
        <v>684</v>
      </c>
      <c r="L246" s="3" t="s">
        <v>1201</v>
      </c>
      <c r="M246" s="6" t="s">
        <v>541</v>
      </c>
      <c r="N246" s="3" t="s">
        <v>686</v>
      </c>
      <c r="O246" s="3" t="s">
        <v>31</v>
      </c>
      <c r="P246" s="3"/>
      <c r="Q246" s="3" t="s">
        <v>1177</v>
      </c>
      <c r="R246" s="8" t="s">
        <v>1178</v>
      </c>
    </row>
    <row r="247" spans="1:18" x14ac:dyDescent="0.25">
      <c r="A247" s="10">
        <v>273</v>
      </c>
      <c r="B247" s="6" t="s">
        <v>710</v>
      </c>
      <c r="C247" s="3" t="s">
        <v>711</v>
      </c>
      <c r="D247" s="3" t="s">
        <v>21</v>
      </c>
      <c r="E247" s="3">
        <v>1020</v>
      </c>
      <c r="F247" s="3" t="s">
        <v>115</v>
      </c>
      <c r="G247" s="3" t="s">
        <v>24</v>
      </c>
      <c r="H247" s="3" t="s">
        <v>25</v>
      </c>
      <c r="I247" s="3" t="s">
        <v>26</v>
      </c>
      <c r="J247" s="3" t="s">
        <v>27</v>
      </c>
      <c r="K247" s="3" t="s">
        <v>712</v>
      </c>
      <c r="L247" s="3"/>
      <c r="M247" s="6" t="s">
        <v>51</v>
      </c>
      <c r="N247" s="3" t="s">
        <v>44</v>
      </c>
      <c r="O247" s="3" t="s">
        <v>31</v>
      </c>
      <c r="P247" s="3"/>
      <c r="Q247" s="3" t="s">
        <v>32</v>
      </c>
      <c r="R247" s="8" t="s">
        <v>1263</v>
      </c>
    </row>
    <row r="248" spans="1:18" x14ac:dyDescent="0.25">
      <c r="A248" s="10">
        <v>477</v>
      </c>
      <c r="B248" s="6" t="s">
        <v>1171</v>
      </c>
      <c r="C248" s="3" t="s">
        <v>1185</v>
      </c>
      <c r="D248" s="3" t="s">
        <v>1173</v>
      </c>
      <c r="E248" s="3" t="s">
        <v>1186</v>
      </c>
      <c r="F248" s="3" t="s">
        <v>23</v>
      </c>
      <c r="G248" s="3" t="s">
        <v>24</v>
      </c>
      <c r="H248" s="3" t="s">
        <v>25</v>
      </c>
      <c r="I248" s="3" t="s">
        <v>26</v>
      </c>
      <c r="J248" s="3" t="s">
        <v>27</v>
      </c>
      <c r="K248" s="3" t="s">
        <v>1187</v>
      </c>
      <c r="L248" s="3"/>
      <c r="M248" s="6" t="s">
        <v>541</v>
      </c>
      <c r="N248" s="3" t="s">
        <v>44</v>
      </c>
      <c r="O248" s="3" t="s">
        <v>31</v>
      </c>
      <c r="P248" s="3"/>
      <c r="Q248" s="3" t="s">
        <v>1177</v>
      </c>
      <c r="R248" s="8" t="s">
        <v>1178</v>
      </c>
    </row>
    <row r="249" spans="1:18" hidden="1" x14ac:dyDescent="0.25">
      <c r="A249" s="10">
        <v>243</v>
      </c>
      <c r="B249" s="6" t="s">
        <v>633</v>
      </c>
      <c r="C249" s="3" t="s">
        <v>631</v>
      </c>
      <c r="D249" s="3" t="s">
        <v>67</v>
      </c>
      <c r="E249" s="3" t="s">
        <v>68</v>
      </c>
      <c r="F249" s="3"/>
      <c r="G249" s="3" t="s">
        <v>24</v>
      </c>
      <c r="H249" s="3"/>
      <c r="I249" s="3" t="s">
        <v>26</v>
      </c>
      <c r="J249" s="3" t="s">
        <v>27</v>
      </c>
      <c r="K249" s="3" t="s">
        <v>50</v>
      </c>
      <c r="L249" s="3"/>
      <c r="M249" s="6" t="s">
        <v>51</v>
      </c>
      <c r="N249" s="3" t="s">
        <v>44</v>
      </c>
      <c r="O249" s="3" t="s">
        <v>1261</v>
      </c>
      <c r="P249" s="3" t="s">
        <v>53</v>
      </c>
      <c r="Q249" s="3" t="s">
        <v>32</v>
      </c>
      <c r="R249" s="8" t="s">
        <v>54</v>
      </c>
    </row>
    <row r="250" spans="1:18" hidden="1" x14ac:dyDescent="0.25">
      <c r="A250" s="10">
        <v>244</v>
      </c>
      <c r="B250" s="6" t="s">
        <v>634</v>
      </c>
      <c r="C250" s="3" t="s">
        <v>625</v>
      </c>
      <c r="D250" s="3" t="s">
        <v>527</v>
      </c>
      <c r="E250" s="3" t="s">
        <v>626</v>
      </c>
      <c r="F250" s="3"/>
      <c r="G250" s="3" t="s">
        <v>24</v>
      </c>
      <c r="H250" s="3"/>
      <c r="I250" s="3" t="s">
        <v>26</v>
      </c>
      <c r="J250" s="3" t="s">
        <v>27</v>
      </c>
      <c r="K250" s="3" t="s">
        <v>117</v>
      </c>
      <c r="L250" s="3"/>
      <c r="M250" s="6" t="s">
        <v>433</v>
      </c>
      <c r="N250" s="3"/>
      <c r="O250" s="3" t="s">
        <v>1260</v>
      </c>
      <c r="P250" s="3"/>
      <c r="Q250" s="3" t="s">
        <v>32</v>
      </c>
      <c r="R250" s="8" t="s">
        <v>45</v>
      </c>
    </row>
    <row r="251" spans="1:18" hidden="1" x14ac:dyDescent="0.25">
      <c r="A251" s="10">
        <v>245</v>
      </c>
      <c r="B251" s="6" t="s">
        <v>635</v>
      </c>
      <c r="C251" s="3" t="s">
        <v>625</v>
      </c>
      <c r="D251" s="3" t="s">
        <v>527</v>
      </c>
      <c r="E251" s="3" t="s">
        <v>626</v>
      </c>
      <c r="F251" s="3"/>
      <c r="G251" s="3" t="s">
        <v>24</v>
      </c>
      <c r="H251" s="3"/>
      <c r="I251" s="3" t="s">
        <v>26</v>
      </c>
      <c r="J251" s="3" t="s">
        <v>27</v>
      </c>
      <c r="K251" s="3" t="s">
        <v>117</v>
      </c>
      <c r="L251" s="16"/>
      <c r="M251" s="6" t="s">
        <v>433</v>
      </c>
      <c r="N251" s="3"/>
      <c r="O251" s="3" t="s">
        <v>1260</v>
      </c>
      <c r="P251" s="3"/>
      <c r="Q251" s="3" t="s">
        <v>32</v>
      </c>
      <c r="R251" s="8" t="s">
        <v>45</v>
      </c>
    </row>
    <row r="252" spans="1:18" hidden="1" x14ac:dyDescent="0.25">
      <c r="A252" s="10">
        <v>246</v>
      </c>
      <c r="B252" s="6" t="s">
        <v>636</v>
      </c>
      <c r="C252" s="3" t="s">
        <v>637</v>
      </c>
      <c r="D252" s="3" t="s">
        <v>21</v>
      </c>
      <c r="E252" s="3" t="s">
        <v>638</v>
      </c>
      <c r="F252" s="3"/>
      <c r="G252" s="3" t="s">
        <v>24</v>
      </c>
      <c r="H252" s="3"/>
      <c r="I252" s="3" t="s">
        <v>26</v>
      </c>
      <c r="J252" s="3" t="s">
        <v>105</v>
      </c>
      <c r="K252" s="14" t="s">
        <v>639</v>
      </c>
      <c r="L252" s="13"/>
      <c r="M252" s="15" t="s">
        <v>640</v>
      </c>
      <c r="N252" s="3"/>
      <c r="O252" s="3" t="s">
        <v>1260</v>
      </c>
      <c r="P252" s="3"/>
      <c r="Q252" s="3" t="s">
        <v>32</v>
      </c>
      <c r="R252" s="8" t="s">
        <v>641</v>
      </c>
    </row>
    <row r="253" spans="1:18" hidden="1" x14ac:dyDescent="0.25">
      <c r="A253" s="10">
        <v>247</v>
      </c>
      <c r="B253" s="6" t="s">
        <v>642</v>
      </c>
      <c r="C253" s="3" t="s">
        <v>637</v>
      </c>
      <c r="D253" s="3" t="s">
        <v>21</v>
      </c>
      <c r="E253" s="3" t="s">
        <v>638</v>
      </c>
      <c r="F253" s="3"/>
      <c r="G253" s="3" t="s">
        <v>24</v>
      </c>
      <c r="H253" s="3"/>
      <c r="I253" s="3" t="s">
        <v>26</v>
      </c>
      <c r="J253" s="3" t="s">
        <v>27</v>
      </c>
      <c r="K253" s="3" t="s">
        <v>117</v>
      </c>
      <c r="L253" s="17"/>
      <c r="M253" s="6" t="s">
        <v>433</v>
      </c>
      <c r="N253" s="3"/>
      <c r="O253" s="3" t="s">
        <v>1260</v>
      </c>
      <c r="P253" s="3"/>
      <c r="Q253" s="3" t="s">
        <v>32</v>
      </c>
      <c r="R253" s="8" t="s">
        <v>45</v>
      </c>
    </row>
    <row r="254" spans="1:18" hidden="1" x14ac:dyDescent="0.25">
      <c r="A254" s="10">
        <v>248</v>
      </c>
      <c r="B254" s="6" t="s">
        <v>643</v>
      </c>
      <c r="C254" s="3" t="s">
        <v>637</v>
      </c>
      <c r="D254" s="3" t="s">
        <v>21</v>
      </c>
      <c r="E254" s="3" t="s">
        <v>638</v>
      </c>
      <c r="F254" s="3"/>
      <c r="G254" s="3" t="s">
        <v>24</v>
      </c>
      <c r="H254" s="3"/>
      <c r="I254" s="3" t="s">
        <v>26</v>
      </c>
      <c r="J254" s="3" t="s">
        <v>27</v>
      </c>
      <c r="K254" s="3" t="s">
        <v>117</v>
      </c>
      <c r="L254" s="3"/>
      <c r="M254" s="6" t="s">
        <v>433</v>
      </c>
      <c r="N254" s="3"/>
      <c r="O254" s="3" t="s">
        <v>1260</v>
      </c>
      <c r="P254" s="3"/>
      <c r="Q254" s="3" t="s">
        <v>32</v>
      </c>
      <c r="R254" s="8" t="s">
        <v>45</v>
      </c>
    </row>
    <row r="255" spans="1:18" hidden="1" x14ac:dyDescent="0.25">
      <c r="A255" s="10">
        <v>249</v>
      </c>
      <c r="B255" s="6" t="s">
        <v>644</v>
      </c>
      <c r="C255" s="3" t="s">
        <v>637</v>
      </c>
      <c r="D255" s="3" t="s">
        <v>21</v>
      </c>
      <c r="E255" s="3" t="s">
        <v>638</v>
      </c>
      <c r="F255" s="3"/>
      <c r="G255" s="3" t="s">
        <v>24</v>
      </c>
      <c r="H255" s="3"/>
      <c r="I255" s="3" t="s">
        <v>26</v>
      </c>
      <c r="J255" s="3" t="s">
        <v>27</v>
      </c>
      <c r="K255" s="3" t="s">
        <v>50</v>
      </c>
      <c r="L255" s="3"/>
      <c r="M255" s="6" t="s">
        <v>51</v>
      </c>
      <c r="N255" s="3" t="s">
        <v>44</v>
      </c>
      <c r="O255" s="3" t="s">
        <v>1261</v>
      </c>
      <c r="P255" s="3" t="s">
        <v>53</v>
      </c>
      <c r="Q255" s="3" t="s">
        <v>32</v>
      </c>
      <c r="R255" s="8" t="s">
        <v>54</v>
      </c>
    </row>
    <row r="256" spans="1:18" hidden="1" x14ac:dyDescent="0.25">
      <c r="A256" s="10">
        <v>250</v>
      </c>
      <c r="B256" s="6" t="s">
        <v>645</v>
      </c>
      <c r="C256" s="3" t="s">
        <v>132</v>
      </c>
      <c r="D256" s="3" t="s">
        <v>21</v>
      </c>
      <c r="E256" s="3" t="s">
        <v>133</v>
      </c>
      <c r="F256" s="3"/>
      <c r="G256" s="3" t="s">
        <v>24</v>
      </c>
      <c r="H256" s="3"/>
      <c r="I256" s="3" t="s">
        <v>26</v>
      </c>
      <c r="J256" s="3" t="s">
        <v>27</v>
      </c>
      <c r="K256" s="3" t="s">
        <v>156</v>
      </c>
      <c r="L256" s="3"/>
      <c r="M256" s="6" t="s">
        <v>157</v>
      </c>
      <c r="N256" s="3" t="s">
        <v>44</v>
      </c>
      <c r="O256" s="3" t="s">
        <v>1260</v>
      </c>
      <c r="P256" s="3"/>
      <c r="Q256" s="3" t="s">
        <v>32</v>
      </c>
      <c r="R256" s="8" t="s">
        <v>45</v>
      </c>
    </row>
    <row r="257" spans="1:18" x14ac:dyDescent="0.25">
      <c r="A257" s="10">
        <v>1</v>
      </c>
      <c r="B257" s="6" t="s">
        <v>19</v>
      </c>
      <c r="C257" s="3" t="s">
        <v>20</v>
      </c>
      <c r="D257" s="3" t="s">
        <v>21</v>
      </c>
      <c r="E257" s="3" t="s">
        <v>22</v>
      </c>
      <c r="F257" s="3" t="s">
        <v>23</v>
      </c>
      <c r="G257" s="3" t="s">
        <v>24</v>
      </c>
      <c r="H257" s="3" t="s">
        <v>25</v>
      </c>
      <c r="I257" s="3" t="s">
        <v>26</v>
      </c>
      <c r="J257" s="3" t="s">
        <v>27</v>
      </c>
      <c r="K257" s="3" t="s">
        <v>28</v>
      </c>
      <c r="L257" s="3"/>
      <c r="M257" s="6" t="s">
        <v>29</v>
      </c>
      <c r="N257" s="3" t="s">
        <v>30</v>
      </c>
      <c r="O257" s="3" t="s">
        <v>31</v>
      </c>
      <c r="P257" s="3"/>
      <c r="Q257" s="3" t="s">
        <v>32</v>
      </c>
      <c r="R257" s="8" t="s">
        <v>1263</v>
      </c>
    </row>
    <row r="258" spans="1:18" hidden="1" x14ac:dyDescent="0.25">
      <c r="A258" s="10">
        <v>252</v>
      </c>
      <c r="B258" s="6" t="s">
        <v>647</v>
      </c>
      <c r="C258" s="3" t="s">
        <v>648</v>
      </c>
      <c r="D258" s="3" t="s">
        <v>48</v>
      </c>
      <c r="E258" s="3" t="s">
        <v>649</v>
      </c>
      <c r="F258" s="3"/>
      <c r="G258" s="3" t="s">
        <v>24</v>
      </c>
      <c r="H258" s="3"/>
      <c r="I258" s="3" t="s">
        <v>520</v>
      </c>
      <c r="J258" s="3" t="s">
        <v>27</v>
      </c>
      <c r="K258" s="3" t="s">
        <v>156</v>
      </c>
      <c r="L258" s="3"/>
      <c r="M258" s="6" t="s">
        <v>157</v>
      </c>
      <c r="N258" s="3" t="s">
        <v>44</v>
      </c>
      <c r="O258" s="3" t="s">
        <v>1260</v>
      </c>
      <c r="P258" s="3"/>
      <c r="Q258" s="3" t="s">
        <v>32</v>
      </c>
      <c r="R258" s="8" t="s">
        <v>45</v>
      </c>
    </row>
    <row r="259" spans="1:18" hidden="1" x14ac:dyDescent="0.25">
      <c r="A259" s="10">
        <v>253</v>
      </c>
      <c r="B259" s="6" t="s">
        <v>650</v>
      </c>
      <c r="C259" s="3" t="s">
        <v>648</v>
      </c>
      <c r="D259" s="3" t="s">
        <v>48</v>
      </c>
      <c r="E259" s="3" t="s">
        <v>649</v>
      </c>
      <c r="F259" s="3"/>
      <c r="G259" s="3" t="s">
        <v>24</v>
      </c>
      <c r="H259" s="3"/>
      <c r="I259" s="3" t="s">
        <v>520</v>
      </c>
      <c r="J259" s="3" t="s">
        <v>27</v>
      </c>
      <c r="K259" s="3" t="s">
        <v>156</v>
      </c>
      <c r="L259" s="3"/>
      <c r="M259" s="6" t="s">
        <v>651</v>
      </c>
      <c r="N259" s="3" t="s">
        <v>44</v>
      </c>
      <c r="O259" s="3" t="s">
        <v>1260</v>
      </c>
      <c r="P259" s="3"/>
      <c r="Q259" s="3" t="s">
        <v>32</v>
      </c>
      <c r="R259" s="8" t="s">
        <v>45</v>
      </c>
    </row>
    <row r="260" spans="1:18" hidden="1" x14ac:dyDescent="0.25">
      <c r="A260" s="10">
        <v>254</v>
      </c>
      <c r="B260" s="6" t="s">
        <v>652</v>
      </c>
      <c r="C260" s="3" t="s">
        <v>653</v>
      </c>
      <c r="D260" s="3" t="s">
        <v>471</v>
      </c>
      <c r="E260" s="3" t="s">
        <v>654</v>
      </c>
      <c r="F260" s="3"/>
      <c r="G260" s="3" t="s">
        <v>24</v>
      </c>
      <c r="H260" s="3"/>
      <c r="I260" s="3" t="s">
        <v>26</v>
      </c>
      <c r="J260" s="3" t="s">
        <v>27</v>
      </c>
      <c r="K260" s="3" t="s">
        <v>655</v>
      </c>
      <c r="L260" s="3" t="s">
        <v>656</v>
      </c>
      <c r="M260" s="6" t="s">
        <v>657</v>
      </c>
      <c r="N260" s="3"/>
      <c r="O260" s="3" t="s">
        <v>1260</v>
      </c>
      <c r="P260" s="3"/>
      <c r="Q260" s="3" t="s">
        <v>32</v>
      </c>
      <c r="R260" s="8" t="s">
        <v>45</v>
      </c>
    </row>
    <row r="261" spans="1:18" hidden="1" x14ac:dyDescent="0.25">
      <c r="A261" s="10">
        <v>255</v>
      </c>
      <c r="B261" s="6" t="s">
        <v>658</v>
      </c>
      <c r="C261" s="3" t="s">
        <v>659</v>
      </c>
      <c r="D261" s="3" t="s">
        <v>471</v>
      </c>
      <c r="E261" s="3" t="s">
        <v>660</v>
      </c>
      <c r="F261" s="3"/>
      <c r="G261" s="3" t="s">
        <v>24</v>
      </c>
      <c r="H261" s="3"/>
      <c r="I261" s="3" t="s">
        <v>26</v>
      </c>
      <c r="J261" s="3" t="s">
        <v>27</v>
      </c>
      <c r="K261" s="3" t="s">
        <v>655</v>
      </c>
      <c r="L261" s="3" t="s">
        <v>656</v>
      </c>
      <c r="M261" s="6" t="s">
        <v>657</v>
      </c>
      <c r="N261" s="3"/>
      <c r="O261" s="3" t="s">
        <v>1260</v>
      </c>
      <c r="P261" s="3"/>
      <c r="Q261" s="3" t="s">
        <v>32</v>
      </c>
      <c r="R261" s="8" t="s">
        <v>45</v>
      </c>
    </row>
    <row r="262" spans="1:18" hidden="1" x14ac:dyDescent="0.25">
      <c r="A262" s="10">
        <v>256</v>
      </c>
      <c r="B262" s="6" t="s">
        <v>661</v>
      </c>
      <c r="C262" s="3" t="s">
        <v>662</v>
      </c>
      <c r="D262" s="3" t="s">
        <v>612</v>
      </c>
      <c r="E262" s="3" t="s">
        <v>89</v>
      </c>
      <c r="F262" s="3"/>
      <c r="G262" s="3" t="s">
        <v>24</v>
      </c>
      <c r="H262" s="3"/>
      <c r="I262" s="3" t="s">
        <v>26</v>
      </c>
      <c r="J262" s="3" t="s">
        <v>27</v>
      </c>
      <c r="K262" s="3" t="s">
        <v>50</v>
      </c>
      <c r="L262" s="3"/>
      <c r="M262" s="6" t="s">
        <v>51</v>
      </c>
      <c r="N262" s="3" t="s">
        <v>44</v>
      </c>
      <c r="O262" s="3" t="s">
        <v>1261</v>
      </c>
      <c r="P262" s="3" t="s">
        <v>53</v>
      </c>
      <c r="Q262" s="3" t="s">
        <v>32</v>
      </c>
      <c r="R262" s="8" t="s">
        <v>54</v>
      </c>
    </row>
    <row r="263" spans="1:18" hidden="1" x14ac:dyDescent="0.25">
      <c r="A263" s="10">
        <v>257</v>
      </c>
      <c r="B263" s="6" t="s">
        <v>663</v>
      </c>
      <c r="C263" s="3" t="s">
        <v>664</v>
      </c>
      <c r="D263" s="3" t="s">
        <v>448</v>
      </c>
      <c r="E263" s="3" t="s">
        <v>448</v>
      </c>
      <c r="F263" s="3"/>
      <c r="G263" s="3" t="s">
        <v>24</v>
      </c>
      <c r="H263" s="3"/>
      <c r="I263" s="3" t="s">
        <v>26</v>
      </c>
      <c r="J263" s="3" t="s">
        <v>27</v>
      </c>
      <c r="K263" s="3" t="s">
        <v>117</v>
      </c>
      <c r="L263" s="3" t="s">
        <v>117</v>
      </c>
      <c r="M263" s="6" t="s">
        <v>433</v>
      </c>
      <c r="N263" s="3"/>
      <c r="O263" s="3" t="s">
        <v>1260</v>
      </c>
      <c r="P263" s="3"/>
      <c r="Q263" s="3" t="s">
        <v>32</v>
      </c>
      <c r="R263" s="8" t="s">
        <v>45</v>
      </c>
    </row>
    <row r="264" spans="1:18" hidden="1" x14ac:dyDescent="0.25">
      <c r="A264" s="10">
        <v>258</v>
      </c>
      <c r="B264" s="6" t="s">
        <v>665</v>
      </c>
      <c r="C264" s="3" t="s">
        <v>666</v>
      </c>
      <c r="D264" s="3" t="s">
        <v>21</v>
      </c>
      <c r="E264" s="3" t="s">
        <v>667</v>
      </c>
      <c r="F264" s="3"/>
      <c r="G264" s="3" t="s">
        <v>24</v>
      </c>
      <c r="H264" s="3"/>
      <c r="I264" s="3" t="s">
        <v>26</v>
      </c>
      <c r="J264" s="3" t="s">
        <v>27</v>
      </c>
      <c r="K264" s="3" t="s">
        <v>156</v>
      </c>
      <c r="M264" s="6" t="s">
        <v>157</v>
      </c>
      <c r="N264" s="3" t="s">
        <v>44</v>
      </c>
      <c r="O264" s="3" t="s">
        <v>1260</v>
      </c>
      <c r="P264" s="3"/>
      <c r="Q264" s="3" t="s">
        <v>32</v>
      </c>
      <c r="R264" s="8" t="s">
        <v>45</v>
      </c>
    </row>
    <row r="265" spans="1:18" x14ac:dyDescent="0.25">
      <c r="A265" s="10">
        <v>487</v>
      </c>
      <c r="B265" s="6" t="s">
        <v>1171</v>
      </c>
      <c r="C265" s="3" t="s">
        <v>1202</v>
      </c>
      <c r="D265" s="3" t="s">
        <v>1173</v>
      </c>
      <c r="E265" s="3" t="s">
        <v>1203</v>
      </c>
      <c r="F265" s="3" t="s">
        <v>23</v>
      </c>
      <c r="G265" s="3" t="s">
        <v>24</v>
      </c>
      <c r="H265" s="3" t="s">
        <v>25</v>
      </c>
      <c r="I265" s="3" t="s">
        <v>851</v>
      </c>
      <c r="J265" s="3" t="s">
        <v>27</v>
      </c>
      <c r="K265" s="3" t="s">
        <v>28</v>
      </c>
      <c r="L265" s="3"/>
      <c r="M265" s="6" t="s">
        <v>541</v>
      </c>
      <c r="N265" s="3" t="s">
        <v>30</v>
      </c>
      <c r="O265" s="3" t="s">
        <v>31</v>
      </c>
      <c r="P265" s="3"/>
      <c r="Q265" s="3" t="s">
        <v>1177</v>
      </c>
      <c r="R265" s="8" t="s">
        <v>1178</v>
      </c>
    </row>
    <row r="266" spans="1:18" hidden="1" x14ac:dyDescent="0.25">
      <c r="A266" s="10">
        <v>260</v>
      </c>
      <c r="B266" s="6" t="s">
        <v>671</v>
      </c>
      <c r="C266" s="3" t="s">
        <v>672</v>
      </c>
      <c r="D266" s="3" t="s">
        <v>48</v>
      </c>
      <c r="E266" s="3" t="s">
        <v>49</v>
      </c>
      <c r="F266" s="3"/>
      <c r="G266" s="3" t="s">
        <v>24</v>
      </c>
      <c r="H266" s="3"/>
      <c r="I266" s="3" t="s">
        <v>26</v>
      </c>
      <c r="J266" s="3" t="s">
        <v>27</v>
      </c>
      <c r="K266" s="3" t="s">
        <v>50</v>
      </c>
      <c r="L266" s="3"/>
      <c r="M266" s="6" t="s">
        <v>51</v>
      </c>
      <c r="N266" s="3" t="s">
        <v>44</v>
      </c>
      <c r="O266" s="3" t="s">
        <v>1261</v>
      </c>
      <c r="P266" s="3" t="s">
        <v>53</v>
      </c>
      <c r="Q266" s="3" t="s">
        <v>32</v>
      </c>
      <c r="R266" s="8" t="s">
        <v>54</v>
      </c>
    </row>
    <row r="267" spans="1:18" hidden="1" x14ac:dyDescent="0.25">
      <c r="A267" s="10">
        <v>261</v>
      </c>
      <c r="B267" s="6" t="s">
        <v>673</v>
      </c>
      <c r="C267" s="3" t="s">
        <v>674</v>
      </c>
      <c r="D267" s="3" t="s">
        <v>21</v>
      </c>
      <c r="E267" s="3" t="s">
        <v>675</v>
      </c>
      <c r="F267" s="3"/>
      <c r="G267" s="3" t="s">
        <v>24</v>
      </c>
      <c r="H267" s="3"/>
      <c r="I267" s="3" t="s">
        <v>26</v>
      </c>
      <c r="J267" s="3" t="s">
        <v>27</v>
      </c>
      <c r="K267" s="3" t="s">
        <v>50</v>
      </c>
      <c r="L267" s="3"/>
      <c r="M267" s="6" t="s">
        <v>51</v>
      </c>
      <c r="N267" s="3" t="s">
        <v>44</v>
      </c>
      <c r="O267" s="3" t="s">
        <v>1261</v>
      </c>
      <c r="P267" s="3" t="s">
        <v>53</v>
      </c>
      <c r="Q267" s="3" t="s">
        <v>32</v>
      </c>
      <c r="R267" s="8" t="s">
        <v>54</v>
      </c>
    </row>
    <row r="268" spans="1:18" x14ac:dyDescent="0.25">
      <c r="A268" s="10">
        <v>488</v>
      </c>
      <c r="B268" s="6" t="s">
        <v>1171</v>
      </c>
      <c r="C268" s="3" t="s">
        <v>1204</v>
      </c>
      <c r="D268" s="3" t="s">
        <v>1173</v>
      </c>
      <c r="E268" s="3" t="s">
        <v>1205</v>
      </c>
      <c r="F268" s="3" t="s">
        <v>23</v>
      </c>
      <c r="G268" s="3" t="s">
        <v>24</v>
      </c>
      <c r="H268" s="3" t="s">
        <v>25</v>
      </c>
      <c r="I268" s="3" t="s">
        <v>26</v>
      </c>
      <c r="J268" s="3" t="s">
        <v>27</v>
      </c>
      <c r="K268" s="3" t="s">
        <v>28</v>
      </c>
      <c r="L268" s="3"/>
      <c r="M268" s="6" t="s">
        <v>541</v>
      </c>
      <c r="N268" s="3" t="s">
        <v>30</v>
      </c>
      <c r="O268" s="3" t="s">
        <v>31</v>
      </c>
      <c r="P268" s="3"/>
      <c r="Q268" s="3" t="s">
        <v>1177</v>
      </c>
      <c r="R268" s="8" t="s">
        <v>1178</v>
      </c>
    </row>
    <row r="269" spans="1:18" x14ac:dyDescent="0.25">
      <c r="A269" s="10">
        <v>362</v>
      </c>
      <c r="B269" s="6" t="s">
        <v>905</v>
      </c>
      <c r="C269" s="3" t="s">
        <v>132</v>
      </c>
      <c r="D269" s="3" t="s">
        <v>21</v>
      </c>
      <c r="E269" s="3" t="s">
        <v>133</v>
      </c>
      <c r="F269" s="3" t="s">
        <v>23</v>
      </c>
      <c r="G269" s="3" t="s">
        <v>24</v>
      </c>
      <c r="H269" s="3" t="s">
        <v>25</v>
      </c>
      <c r="I269" s="3" t="s">
        <v>26</v>
      </c>
      <c r="J269" s="3" t="s">
        <v>27</v>
      </c>
      <c r="K269" s="3" t="s">
        <v>387</v>
      </c>
      <c r="L269" s="3"/>
      <c r="M269" s="6" t="s">
        <v>906</v>
      </c>
      <c r="N269" s="3" t="s">
        <v>44</v>
      </c>
      <c r="O269" s="3" t="s">
        <v>31</v>
      </c>
      <c r="P269" s="3"/>
      <c r="Q269" s="3" t="s">
        <v>32</v>
      </c>
      <c r="R269" s="8" t="s">
        <v>1263</v>
      </c>
    </row>
    <row r="270" spans="1:18" x14ac:dyDescent="0.25">
      <c r="A270" s="10">
        <v>473</v>
      </c>
      <c r="B270" s="6" t="s">
        <v>1168</v>
      </c>
      <c r="C270" s="3" t="s">
        <v>1169</v>
      </c>
      <c r="D270" s="3" t="s">
        <v>21</v>
      </c>
      <c r="E270" s="3" t="s">
        <v>22</v>
      </c>
      <c r="F270" s="3" t="s">
        <v>23</v>
      </c>
      <c r="G270" s="3" t="s">
        <v>24</v>
      </c>
      <c r="H270" s="3" t="s">
        <v>25</v>
      </c>
      <c r="I270" s="3" t="s">
        <v>26</v>
      </c>
      <c r="J270" s="3" t="s">
        <v>27</v>
      </c>
      <c r="K270" s="3" t="s">
        <v>387</v>
      </c>
      <c r="L270" s="3"/>
      <c r="M270" s="6" t="s">
        <v>1170</v>
      </c>
      <c r="N270" s="3" t="s">
        <v>44</v>
      </c>
      <c r="O270" s="3" t="s">
        <v>31</v>
      </c>
      <c r="P270" s="3"/>
      <c r="Q270" s="3" t="s">
        <v>32</v>
      </c>
      <c r="R270" s="8" t="s">
        <v>1263</v>
      </c>
    </row>
    <row r="271" spans="1:18" hidden="1" x14ac:dyDescent="0.25">
      <c r="A271" s="10">
        <v>265</v>
      </c>
      <c r="B271" s="6" t="s">
        <v>687</v>
      </c>
      <c r="C271" s="3" t="s">
        <v>688</v>
      </c>
      <c r="D271" s="3" t="s">
        <v>21</v>
      </c>
      <c r="E271" s="3" t="s">
        <v>689</v>
      </c>
      <c r="F271" s="3"/>
      <c r="G271" s="3" t="s">
        <v>24</v>
      </c>
      <c r="H271" s="3"/>
      <c r="I271" s="3" t="s">
        <v>26</v>
      </c>
      <c r="J271" s="3" t="s">
        <v>27</v>
      </c>
      <c r="K271" s="3" t="s">
        <v>539</v>
      </c>
      <c r="L271" s="3"/>
      <c r="M271" s="6"/>
      <c r="N271" s="3"/>
      <c r="O271" s="3" t="s">
        <v>1260</v>
      </c>
      <c r="P271" s="3"/>
      <c r="Q271" s="3" t="s">
        <v>32</v>
      </c>
      <c r="R271" s="8" t="s">
        <v>45</v>
      </c>
    </row>
    <row r="272" spans="1:18" ht="15.75" x14ac:dyDescent="0.25">
      <c r="A272" s="10">
        <v>53</v>
      </c>
      <c r="B272" s="6" t="s">
        <v>191</v>
      </c>
      <c r="C272" s="3" t="s">
        <v>192</v>
      </c>
      <c r="D272" s="3" t="s">
        <v>21</v>
      </c>
      <c r="E272" s="3">
        <v>1020</v>
      </c>
      <c r="F272" s="3" t="s">
        <v>115</v>
      </c>
      <c r="G272" s="3" t="s">
        <v>24</v>
      </c>
      <c r="H272" s="3" t="s">
        <v>25</v>
      </c>
      <c r="I272" s="3" t="s">
        <v>26</v>
      </c>
      <c r="J272" s="3" t="s">
        <v>105</v>
      </c>
      <c r="K272" s="3" t="s">
        <v>193</v>
      </c>
      <c r="L272" s="3"/>
      <c r="M272" s="35"/>
      <c r="N272" s="3"/>
      <c r="O272" s="3" t="s">
        <v>31</v>
      </c>
      <c r="P272" s="3"/>
      <c r="Q272" s="3" t="s">
        <v>32</v>
      </c>
      <c r="R272" s="8" t="s">
        <v>1263</v>
      </c>
    </row>
    <row r="273" spans="1:18" hidden="1" x14ac:dyDescent="0.25">
      <c r="A273" s="10">
        <v>267</v>
      </c>
      <c r="B273" s="6" t="s">
        <v>694</v>
      </c>
      <c r="C273" s="3" t="s">
        <v>695</v>
      </c>
      <c r="D273" s="3" t="s">
        <v>21</v>
      </c>
      <c r="E273" s="3">
        <v>1020</v>
      </c>
      <c r="F273" s="3"/>
      <c r="G273" s="3" t="s">
        <v>24</v>
      </c>
      <c r="H273" s="3"/>
      <c r="I273" s="3" t="s">
        <v>26</v>
      </c>
      <c r="J273" s="3" t="s">
        <v>27</v>
      </c>
      <c r="K273" s="3" t="s">
        <v>696</v>
      </c>
      <c r="L273" s="3" t="s">
        <v>696</v>
      </c>
      <c r="M273" s="6" t="s">
        <v>697</v>
      </c>
      <c r="N273" s="3"/>
      <c r="O273" s="3" t="s">
        <v>1260</v>
      </c>
      <c r="P273" s="3"/>
      <c r="Q273" s="3" t="s">
        <v>32</v>
      </c>
      <c r="R273" s="8" t="s">
        <v>45</v>
      </c>
    </row>
    <row r="274" spans="1:18" ht="15.75" x14ac:dyDescent="0.25">
      <c r="A274" s="10">
        <v>95</v>
      </c>
      <c r="B274" s="6" t="s">
        <v>279</v>
      </c>
      <c r="C274" s="3" t="s">
        <v>280</v>
      </c>
      <c r="D274" s="3" t="s">
        <v>21</v>
      </c>
      <c r="E274" s="3" t="s">
        <v>211</v>
      </c>
      <c r="F274" s="3" t="s">
        <v>115</v>
      </c>
      <c r="G274" s="3" t="s">
        <v>24</v>
      </c>
      <c r="H274" s="3" t="s">
        <v>25</v>
      </c>
      <c r="I274" s="3" t="s">
        <v>26</v>
      </c>
      <c r="J274" s="3" t="s">
        <v>105</v>
      </c>
      <c r="K274" s="3" t="s">
        <v>193</v>
      </c>
      <c r="L274" s="3"/>
      <c r="M274" s="35"/>
      <c r="N274" s="3"/>
      <c r="O274" s="3" t="s">
        <v>31</v>
      </c>
      <c r="P274" s="3"/>
      <c r="Q274" s="3" t="s">
        <v>32</v>
      </c>
      <c r="R274" s="8" t="s">
        <v>1263</v>
      </c>
    </row>
    <row r="275" spans="1:18" ht="15.75" x14ac:dyDescent="0.25">
      <c r="A275" s="10">
        <v>421</v>
      </c>
      <c r="B275" s="6" t="s">
        <v>1043</v>
      </c>
      <c r="C275" s="3" t="s">
        <v>1044</v>
      </c>
      <c r="D275" s="3" t="s">
        <v>92</v>
      </c>
      <c r="E275" s="3" t="s">
        <v>1045</v>
      </c>
      <c r="F275" s="3" t="s">
        <v>1046</v>
      </c>
      <c r="G275" s="3" t="s">
        <v>24</v>
      </c>
      <c r="H275" s="3" t="s">
        <v>1047</v>
      </c>
      <c r="I275" s="3" t="s">
        <v>26</v>
      </c>
      <c r="J275" s="3" t="s">
        <v>105</v>
      </c>
      <c r="K275" s="3" t="s">
        <v>193</v>
      </c>
      <c r="L275" s="3"/>
      <c r="M275" s="35"/>
      <c r="N275" s="3"/>
      <c r="O275" s="3" t="s">
        <v>31</v>
      </c>
      <c r="P275" s="3"/>
      <c r="Q275" s="3" t="s">
        <v>32</v>
      </c>
      <c r="R275" s="8" t="s">
        <v>1263</v>
      </c>
    </row>
    <row r="276" spans="1:18" ht="15.75" x14ac:dyDescent="0.25">
      <c r="A276" s="10">
        <v>505</v>
      </c>
      <c r="B276" s="6" t="s">
        <v>1238</v>
      </c>
      <c r="C276" s="3" t="s">
        <v>1239</v>
      </c>
      <c r="D276" s="3" t="s">
        <v>21</v>
      </c>
      <c r="E276" s="3" t="s">
        <v>1240</v>
      </c>
      <c r="F276" s="3" t="s">
        <v>115</v>
      </c>
      <c r="G276" s="3" t="s">
        <v>24</v>
      </c>
      <c r="H276" s="3" t="s">
        <v>25</v>
      </c>
      <c r="I276" s="3" t="s">
        <v>26</v>
      </c>
      <c r="J276" s="3" t="s">
        <v>105</v>
      </c>
      <c r="K276" s="3" t="s">
        <v>193</v>
      </c>
      <c r="L276" s="3"/>
      <c r="M276" s="35"/>
      <c r="N276" s="3"/>
      <c r="O276" s="3" t="s">
        <v>31</v>
      </c>
      <c r="P276" s="3"/>
      <c r="Q276" s="3" t="s">
        <v>32</v>
      </c>
      <c r="R276" s="8" t="s">
        <v>1263</v>
      </c>
    </row>
    <row r="277" spans="1:18" x14ac:dyDescent="0.25">
      <c r="A277" s="10">
        <v>271</v>
      </c>
      <c r="B277" s="6" t="s">
        <v>707</v>
      </c>
      <c r="C277" s="3" t="s">
        <v>537</v>
      </c>
      <c r="D277" s="3" t="s">
        <v>21</v>
      </c>
      <c r="E277" s="3" t="s">
        <v>538</v>
      </c>
      <c r="F277" s="3"/>
      <c r="G277" s="3" t="s">
        <v>24</v>
      </c>
      <c r="H277" s="3" t="s">
        <v>25</v>
      </c>
      <c r="I277" s="3" t="s">
        <v>26</v>
      </c>
      <c r="J277" s="3" t="s">
        <v>27</v>
      </c>
      <c r="K277" s="3" t="s">
        <v>539</v>
      </c>
      <c r="L277" s="3"/>
      <c r="M277" s="6" t="s">
        <v>541</v>
      </c>
      <c r="N277" s="3"/>
      <c r="O277" s="3" t="s">
        <v>1260</v>
      </c>
      <c r="P277" s="3"/>
      <c r="Q277" s="3" t="s">
        <v>32</v>
      </c>
      <c r="R277" s="8" t="s">
        <v>45</v>
      </c>
    </row>
    <row r="278" spans="1:18" hidden="1" x14ac:dyDescent="0.25">
      <c r="A278" s="10">
        <v>198</v>
      </c>
      <c r="B278" s="6" t="s">
        <v>518</v>
      </c>
      <c r="C278" s="3" t="s">
        <v>72</v>
      </c>
      <c r="D278" s="3" t="s">
        <v>21</v>
      </c>
      <c r="E278" s="3" t="s">
        <v>73</v>
      </c>
      <c r="F278" s="3" t="s">
        <v>115</v>
      </c>
      <c r="G278" s="3" t="s">
        <v>24</v>
      </c>
      <c r="H278" s="3" t="s">
        <v>519</v>
      </c>
      <c r="I278" s="3" t="s">
        <v>520</v>
      </c>
      <c r="J278" s="3" t="s">
        <v>27</v>
      </c>
      <c r="K278" s="3" t="s">
        <v>42</v>
      </c>
      <c r="L278" s="3"/>
      <c r="M278" s="6" t="s">
        <v>43</v>
      </c>
      <c r="N278" s="3" t="s">
        <v>44</v>
      </c>
      <c r="O278" s="3" t="s">
        <v>31</v>
      </c>
      <c r="P278" s="3"/>
      <c r="Q278" s="3" t="s">
        <v>32</v>
      </c>
      <c r="R278" s="8" t="s">
        <v>1263</v>
      </c>
    </row>
    <row r="279" spans="1:18" x14ac:dyDescent="0.25">
      <c r="A279" s="10">
        <v>212</v>
      </c>
      <c r="B279" s="6" t="s">
        <v>555</v>
      </c>
      <c r="C279" s="3" t="s">
        <v>556</v>
      </c>
      <c r="D279" s="3" t="s">
        <v>21</v>
      </c>
      <c r="E279" s="3" t="s">
        <v>557</v>
      </c>
      <c r="F279" s="3" t="s">
        <v>115</v>
      </c>
      <c r="G279" s="3" t="s">
        <v>24</v>
      </c>
      <c r="H279" s="3" t="s">
        <v>25</v>
      </c>
      <c r="I279" s="3" t="s">
        <v>26</v>
      </c>
      <c r="J279" s="3" t="s">
        <v>27</v>
      </c>
      <c r="K279" s="3" t="s">
        <v>42</v>
      </c>
      <c r="L279" s="3"/>
      <c r="M279" s="6" t="s">
        <v>43</v>
      </c>
      <c r="N279" s="3" t="s">
        <v>44</v>
      </c>
      <c r="O279" s="3" t="s">
        <v>31</v>
      </c>
      <c r="P279" s="3"/>
      <c r="Q279" s="3" t="s">
        <v>32</v>
      </c>
      <c r="R279" s="8" t="s">
        <v>1263</v>
      </c>
    </row>
    <row r="280" spans="1:18" x14ac:dyDescent="0.25">
      <c r="A280" s="10">
        <v>346</v>
      </c>
      <c r="B280" s="6" t="s">
        <v>878</v>
      </c>
      <c r="C280" s="3" t="s">
        <v>879</v>
      </c>
      <c r="D280" s="3" t="s">
        <v>21</v>
      </c>
      <c r="E280" s="3" t="s">
        <v>675</v>
      </c>
      <c r="F280" s="3" t="s">
        <v>115</v>
      </c>
      <c r="G280" s="3" t="s">
        <v>24</v>
      </c>
      <c r="H280" s="3" t="s">
        <v>25</v>
      </c>
      <c r="I280" s="3" t="s">
        <v>26</v>
      </c>
      <c r="J280" s="3" t="s">
        <v>27</v>
      </c>
      <c r="K280" s="3" t="s">
        <v>422</v>
      </c>
      <c r="L280" s="3"/>
      <c r="M280" s="6" t="s">
        <v>413</v>
      </c>
      <c r="N280" s="3" t="s">
        <v>44</v>
      </c>
      <c r="O280" s="3" t="s">
        <v>31</v>
      </c>
      <c r="P280" s="3"/>
      <c r="Q280" s="3" t="s">
        <v>32</v>
      </c>
      <c r="R280" s="8" t="s">
        <v>1263</v>
      </c>
    </row>
    <row r="281" spans="1:18" x14ac:dyDescent="0.25">
      <c r="A281" s="10">
        <v>340</v>
      </c>
      <c r="B281" s="6" t="s">
        <v>864</v>
      </c>
      <c r="C281" s="3" t="s">
        <v>132</v>
      </c>
      <c r="D281" s="3" t="s">
        <v>21</v>
      </c>
      <c r="E281" s="3" t="s">
        <v>133</v>
      </c>
      <c r="F281" s="3" t="s">
        <v>23</v>
      </c>
      <c r="G281" s="3" t="s">
        <v>24</v>
      </c>
      <c r="H281" s="3" t="s">
        <v>25</v>
      </c>
      <c r="I281" s="3" t="s">
        <v>26</v>
      </c>
      <c r="J281" s="3" t="s">
        <v>27</v>
      </c>
      <c r="K281" s="3" t="s">
        <v>655</v>
      </c>
      <c r="L281" s="3" t="s">
        <v>656</v>
      </c>
      <c r="M281" s="6" t="s">
        <v>865</v>
      </c>
      <c r="N281" s="3" t="s">
        <v>60</v>
      </c>
      <c r="O281" s="3" t="s">
        <v>31</v>
      </c>
      <c r="P281" s="3"/>
      <c r="Q281" s="3" t="s">
        <v>32</v>
      </c>
      <c r="R281" s="8" t="s">
        <v>1263</v>
      </c>
    </row>
    <row r="282" spans="1:18" hidden="1" x14ac:dyDescent="0.25">
      <c r="A282" s="10">
        <v>276</v>
      </c>
      <c r="B282" s="6" t="s">
        <v>723</v>
      </c>
      <c r="C282" s="3" t="s">
        <v>664</v>
      </c>
      <c r="D282" s="3" t="s">
        <v>448</v>
      </c>
      <c r="E282" s="3" t="s">
        <v>448</v>
      </c>
      <c r="F282" s="3"/>
      <c r="G282" s="3" t="s">
        <v>24</v>
      </c>
      <c r="H282" s="3"/>
      <c r="I282" s="3" t="s">
        <v>26</v>
      </c>
      <c r="J282" s="3" t="s">
        <v>27</v>
      </c>
      <c r="K282" s="3" t="s">
        <v>117</v>
      </c>
      <c r="L282" s="3"/>
      <c r="M282" s="6" t="s">
        <v>433</v>
      </c>
      <c r="N282" s="3"/>
      <c r="O282" s="3" t="s">
        <v>1260</v>
      </c>
      <c r="P282" s="3"/>
      <c r="Q282" s="3" t="s">
        <v>32</v>
      </c>
      <c r="R282" s="8" t="s">
        <v>45</v>
      </c>
    </row>
    <row r="283" spans="1:18" hidden="1" x14ac:dyDescent="0.25">
      <c r="A283" s="10">
        <v>277</v>
      </c>
      <c r="B283" s="6" t="s">
        <v>724</v>
      </c>
      <c r="C283" s="3" t="s">
        <v>725</v>
      </c>
      <c r="D283" s="3" t="s">
        <v>21</v>
      </c>
      <c r="E283" s="3" t="s">
        <v>726</v>
      </c>
      <c r="F283" s="3"/>
      <c r="G283" s="3" t="s">
        <v>24</v>
      </c>
      <c r="H283" s="3"/>
      <c r="I283" s="3" t="s">
        <v>26</v>
      </c>
      <c r="J283" s="3" t="s">
        <v>27</v>
      </c>
      <c r="K283" s="3" t="s">
        <v>539</v>
      </c>
      <c r="L283" s="3"/>
      <c r="M283" s="6" t="s">
        <v>541</v>
      </c>
      <c r="N283" s="3"/>
      <c r="O283" s="3" t="s">
        <v>1260</v>
      </c>
      <c r="P283" s="3"/>
      <c r="Q283" s="3" t="s">
        <v>32</v>
      </c>
      <c r="R283" s="8" t="s">
        <v>45</v>
      </c>
    </row>
    <row r="284" spans="1:18" x14ac:dyDescent="0.25">
      <c r="A284" s="10">
        <v>343</v>
      </c>
      <c r="B284" s="6" t="s">
        <v>872</v>
      </c>
      <c r="C284" s="3" t="s">
        <v>873</v>
      </c>
      <c r="D284" s="3" t="s">
        <v>553</v>
      </c>
      <c r="E284" s="3">
        <v>163</v>
      </c>
      <c r="F284" s="3" t="s">
        <v>23</v>
      </c>
      <c r="G284" s="3" t="s">
        <v>24</v>
      </c>
      <c r="H284" s="3" t="s">
        <v>25</v>
      </c>
      <c r="I284" s="3" t="s">
        <v>26</v>
      </c>
      <c r="J284" s="3" t="s">
        <v>27</v>
      </c>
      <c r="K284" s="3" t="s">
        <v>655</v>
      </c>
      <c r="L284" s="3"/>
      <c r="M284" s="6" t="s">
        <v>874</v>
      </c>
      <c r="N284" s="3" t="s">
        <v>60</v>
      </c>
      <c r="O284" s="3" t="s">
        <v>31</v>
      </c>
      <c r="P284" s="3"/>
      <c r="Q284" s="3" t="s">
        <v>32</v>
      </c>
      <c r="R284" s="8" t="s">
        <v>1263</v>
      </c>
    </row>
    <row r="285" spans="1:18" hidden="1" x14ac:dyDescent="0.25">
      <c r="A285" s="10">
        <v>279</v>
      </c>
      <c r="B285" s="6" t="s">
        <v>730</v>
      </c>
      <c r="C285" s="3" t="s">
        <v>731</v>
      </c>
      <c r="D285" s="3" t="s">
        <v>21</v>
      </c>
      <c r="E285" s="3">
        <v>1160</v>
      </c>
      <c r="F285" s="3"/>
      <c r="G285" s="3" t="s">
        <v>24</v>
      </c>
      <c r="H285" s="3"/>
      <c r="I285" s="3" t="s">
        <v>26</v>
      </c>
      <c r="J285" s="3" t="s">
        <v>27</v>
      </c>
      <c r="K285" s="3" t="s">
        <v>539</v>
      </c>
      <c r="L285" s="3"/>
      <c r="M285" s="6" t="s">
        <v>732</v>
      </c>
      <c r="N285" s="3"/>
      <c r="O285" s="3" t="s">
        <v>1260</v>
      </c>
      <c r="P285" s="3"/>
      <c r="Q285" s="3" t="s">
        <v>32</v>
      </c>
      <c r="R285" s="8" t="s">
        <v>45</v>
      </c>
    </row>
    <row r="286" spans="1:18" hidden="1" x14ac:dyDescent="0.25">
      <c r="A286" s="10">
        <v>280</v>
      </c>
      <c r="B286" s="6" t="s">
        <v>733</v>
      </c>
      <c r="C286" s="3" t="s">
        <v>132</v>
      </c>
      <c r="D286" s="3" t="s">
        <v>21</v>
      </c>
      <c r="E286" s="3" t="s">
        <v>133</v>
      </c>
      <c r="F286" s="3"/>
      <c r="G286" s="3" t="s">
        <v>24</v>
      </c>
      <c r="H286" s="3"/>
      <c r="I286" s="3" t="s">
        <v>26</v>
      </c>
      <c r="J286" s="3" t="s">
        <v>27</v>
      </c>
      <c r="K286" s="3" t="s">
        <v>134</v>
      </c>
      <c r="L286" s="3"/>
      <c r="M286" s="6" t="s">
        <v>135</v>
      </c>
      <c r="N286" s="3"/>
      <c r="O286" s="3" t="s">
        <v>1260</v>
      </c>
      <c r="P286" s="3"/>
      <c r="Q286" s="3" t="s">
        <v>32</v>
      </c>
      <c r="R286" s="8" t="s">
        <v>45</v>
      </c>
    </row>
    <row r="287" spans="1:18" x14ac:dyDescent="0.25">
      <c r="A287" s="10">
        <v>373</v>
      </c>
      <c r="B287" s="6" t="s">
        <v>922</v>
      </c>
      <c r="C287" s="3" t="s">
        <v>923</v>
      </c>
      <c r="D287" s="3" t="s">
        <v>21</v>
      </c>
      <c r="E287" s="3" t="s">
        <v>675</v>
      </c>
      <c r="F287" s="3" t="s">
        <v>115</v>
      </c>
      <c r="G287" s="3" t="s">
        <v>24</v>
      </c>
      <c r="H287" s="3" t="s">
        <v>25</v>
      </c>
      <c r="I287" s="3" t="s">
        <v>26</v>
      </c>
      <c r="J287" s="3" t="s">
        <v>27</v>
      </c>
      <c r="K287" s="3" t="s">
        <v>655</v>
      </c>
      <c r="M287" s="6" t="s">
        <v>874</v>
      </c>
      <c r="N287" s="3" t="s">
        <v>60</v>
      </c>
      <c r="O287" s="3" t="s">
        <v>31</v>
      </c>
      <c r="P287" s="3"/>
      <c r="Q287" s="3" t="s">
        <v>32</v>
      </c>
      <c r="R287" s="8" t="s">
        <v>1263</v>
      </c>
    </row>
    <row r="288" spans="1:18" hidden="1" x14ac:dyDescent="0.25">
      <c r="A288" s="10">
        <v>282</v>
      </c>
      <c r="B288" s="6" t="s">
        <v>737</v>
      </c>
      <c r="C288" s="3" t="s">
        <v>738</v>
      </c>
      <c r="D288" s="3" t="s">
        <v>21</v>
      </c>
      <c r="E288" s="3" t="s">
        <v>739</v>
      </c>
      <c r="F288" s="3"/>
      <c r="G288" s="3" t="s">
        <v>24</v>
      </c>
      <c r="H288" s="3"/>
      <c r="I288" s="3" t="s">
        <v>26</v>
      </c>
      <c r="J288" s="3" t="s">
        <v>27</v>
      </c>
      <c r="K288" s="3" t="s">
        <v>165</v>
      </c>
      <c r="L288" s="3"/>
      <c r="M288" s="6" t="s">
        <v>740</v>
      </c>
      <c r="N288" s="3"/>
      <c r="O288" s="3" t="s">
        <v>1260</v>
      </c>
      <c r="P288" s="3"/>
      <c r="Q288" s="3" t="s">
        <v>32</v>
      </c>
      <c r="R288" s="8" t="s">
        <v>45</v>
      </c>
    </row>
    <row r="289" spans="1:18" hidden="1" x14ac:dyDescent="0.25">
      <c r="A289" s="10">
        <v>283</v>
      </c>
      <c r="B289" s="6" t="s">
        <v>741</v>
      </c>
      <c r="C289" s="3" t="s">
        <v>150</v>
      </c>
      <c r="D289" s="3" t="s">
        <v>21</v>
      </c>
      <c r="E289" s="3" t="s">
        <v>22</v>
      </c>
      <c r="F289" s="3"/>
      <c r="G289" s="3" t="s">
        <v>24</v>
      </c>
      <c r="H289" s="3"/>
      <c r="I289" s="3" t="s">
        <v>26</v>
      </c>
      <c r="J289" s="3" t="s">
        <v>27</v>
      </c>
      <c r="K289" s="3" t="s">
        <v>134</v>
      </c>
      <c r="L289" s="3"/>
      <c r="M289" s="6" t="s">
        <v>135</v>
      </c>
      <c r="N289" s="3"/>
      <c r="O289" s="3" t="s">
        <v>1260</v>
      </c>
      <c r="P289" s="3"/>
      <c r="Q289" s="3" t="s">
        <v>32</v>
      </c>
      <c r="R289" s="8" t="s">
        <v>45</v>
      </c>
    </row>
    <row r="290" spans="1:18" hidden="1" x14ac:dyDescent="0.25">
      <c r="A290" s="10">
        <v>284</v>
      </c>
      <c r="B290" s="6" t="s">
        <v>742</v>
      </c>
      <c r="C290" s="3" t="s">
        <v>743</v>
      </c>
      <c r="D290" s="3" t="s">
        <v>21</v>
      </c>
      <c r="E290" s="3" t="s">
        <v>744</v>
      </c>
      <c r="F290" s="3"/>
      <c r="G290" s="3" t="s">
        <v>24</v>
      </c>
      <c r="H290" s="3"/>
      <c r="I290" s="3" t="s">
        <v>26</v>
      </c>
      <c r="J290" s="3" t="s">
        <v>27</v>
      </c>
      <c r="K290" s="3" t="s">
        <v>117</v>
      </c>
      <c r="L290" s="3"/>
      <c r="M290" s="6" t="s">
        <v>433</v>
      </c>
      <c r="N290" s="3"/>
      <c r="O290" s="3" t="s">
        <v>1260</v>
      </c>
      <c r="P290" s="3"/>
      <c r="Q290" s="3" t="s">
        <v>32</v>
      </c>
      <c r="R290" s="8" t="s">
        <v>45</v>
      </c>
    </row>
    <row r="291" spans="1:18" hidden="1" x14ac:dyDescent="0.25">
      <c r="A291" s="10">
        <v>285</v>
      </c>
      <c r="B291" s="6" t="s">
        <v>745</v>
      </c>
      <c r="C291" s="3" t="s">
        <v>743</v>
      </c>
      <c r="D291" s="3" t="s">
        <v>21</v>
      </c>
      <c r="E291" s="3" t="s">
        <v>746</v>
      </c>
      <c r="F291" s="3"/>
      <c r="G291" s="3" t="s">
        <v>24</v>
      </c>
      <c r="H291" s="3"/>
      <c r="I291" s="3" t="s">
        <v>26</v>
      </c>
      <c r="J291" s="3" t="s">
        <v>27</v>
      </c>
      <c r="K291" s="3" t="s">
        <v>117</v>
      </c>
      <c r="L291" s="3"/>
      <c r="M291" s="6" t="s">
        <v>433</v>
      </c>
      <c r="N291" s="3"/>
      <c r="O291" s="3" t="s">
        <v>1260</v>
      </c>
      <c r="P291" s="3"/>
      <c r="Q291" s="3" t="s">
        <v>32</v>
      </c>
      <c r="R291" s="8" t="s">
        <v>45</v>
      </c>
    </row>
    <row r="292" spans="1:18" hidden="1" x14ac:dyDescent="0.25">
      <c r="A292" s="10">
        <v>286</v>
      </c>
      <c r="B292" s="6" t="s">
        <v>747</v>
      </c>
      <c r="C292" s="3" t="s">
        <v>748</v>
      </c>
      <c r="D292" s="3" t="s">
        <v>21</v>
      </c>
      <c r="E292" s="3" t="s">
        <v>749</v>
      </c>
      <c r="F292" s="3"/>
      <c r="G292" s="3" t="s">
        <v>24</v>
      </c>
      <c r="H292" s="3"/>
      <c r="I292" s="3" t="s">
        <v>26</v>
      </c>
      <c r="J292" s="3" t="s">
        <v>27</v>
      </c>
      <c r="K292" s="3" t="s">
        <v>387</v>
      </c>
      <c r="L292" s="3"/>
      <c r="M292" s="6" t="s">
        <v>388</v>
      </c>
      <c r="N292" s="3"/>
      <c r="O292" s="3" t="s">
        <v>1260</v>
      </c>
      <c r="P292" s="3"/>
      <c r="Q292" s="3" t="s">
        <v>32</v>
      </c>
      <c r="R292" s="8" t="s">
        <v>45</v>
      </c>
    </row>
    <row r="293" spans="1:18" hidden="1" x14ac:dyDescent="0.25">
      <c r="A293" s="10">
        <v>287</v>
      </c>
      <c r="B293" s="6" t="s">
        <v>750</v>
      </c>
      <c r="C293" s="3" t="s">
        <v>751</v>
      </c>
      <c r="D293" s="3" t="s">
        <v>21</v>
      </c>
      <c r="E293" s="3" t="s">
        <v>155</v>
      </c>
      <c r="F293" s="3"/>
      <c r="G293" s="3" t="s">
        <v>24</v>
      </c>
      <c r="H293" s="3"/>
      <c r="I293" s="3" t="s">
        <v>26</v>
      </c>
      <c r="J293" s="3" t="s">
        <v>27</v>
      </c>
      <c r="K293" s="3" t="s">
        <v>156</v>
      </c>
      <c r="L293" s="3"/>
      <c r="M293" s="6" t="s">
        <v>157</v>
      </c>
      <c r="N293" s="3" t="s">
        <v>44</v>
      </c>
      <c r="O293" s="3" t="s">
        <v>1260</v>
      </c>
      <c r="P293" s="3"/>
      <c r="Q293" s="3" t="s">
        <v>32</v>
      </c>
      <c r="R293" s="8" t="s">
        <v>45</v>
      </c>
    </row>
    <row r="294" spans="1:18" hidden="1" x14ac:dyDescent="0.25">
      <c r="A294" s="10">
        <v>288</v>
      </c>
      <c r="B294" s="6" t="s">
        <v>752</v>
      </c>
      <c r="C294" s="3" t="s">
        <v>753</v>
      </c>
      <c r="D294" s="3" t="s">
        <v>21</v>
      </c>
      <c r="E294" s="3" t="s">
        <v>22</v>
      </c>
      <c r="F294" s="3"/>
      <c r="G294" s="3" t="s">
        <v>24</v>
      </c>
      <c r="H294" s="3"/>
      <c r="I294" s="3" t="s">
        <v>26</v>
      </c>
      <c r="J294" s="3" t="s">
        <v>27</v>
      </c>
      <c r="K294" s="3" t="s">
        <v>42</v>
      </c>
      <c r="L294" s="3"/>
      <c r="M294" s="6" t="s">
        <v>43</v>
      </c>
      <c r="N294" s="3"/>
      <c r="O294" s="3" t="s">
        <v>1260</v>
      </c>
      <c r="P294" s="3"/>
      <c r="Q294" s="3" t="s">
        <v>32</v>
      </c>
      <c r="R294" s="8" t="s">
        <v>45</v>
      </c>
    </row>
    <row r="295" spans="1:18" hidden="1" x14ac:dyDescent="0.25">
      <c r="A295" s="10">
        <v>289</v>
      </c>
      <c r="B295" s="6" t="s">
        <v>754</v>
      </c>
      <c r="C295" s="3" t="s">
        <v>162</v>
      </c>
      <c r="D295" s="3" t="s">
        <v>21</v>
      </c>
      <c r="E295" s="3" t="s">
        <v>22</v>
      </c>
      <c r="F295" s="3"/>
      <c r="G295" s="3" t="s">
        <v>24</v>
      </c>
      <c r="H295" s="3"/>
      <c r="I295" s="3" t="s">
        <v>26</v>
      </c>
      <c r="J295" s="3" t="s">
        <v>27</v>
      </c>
      <c r="K295" s="3" t="s">
        <v>42</v>
      </c>
      <c r="L295" s="3"/>
      <c r="M295" s="6" t="s">
        <v>43</v>
      </c>
      <c r="N295" s="3"/>
      <c r="O295" s="3" t="s">
        <v>1260</v>
      </c>
      <c r="P295" s="3"/>
      <c r="Q295" s="3" t="s">
        <v>32</v>
      </c>
      <c r="R295" s="8" t="s">
        <v>45</v>
      </c>
    </row>
    <row r="296" spans="1:18" x14ac:dyDescent="0.25">
      <c r="A296" s="10">
        <v>459</v>
      </c>
      <c r="B296" s="6" t="s">
        <v>1128</v>
      </c>
      <c r="C296" s="3" t="s">
        <v>1129</v>
      </c>
      <c r="D296" s="3" t="s">
        <v>553</v>
      </c>
      <c r="E296" s="3" t="s">
        <v>1130</v>
      </c>
      <c r="F296" s="3" t="s">
        <v>23</v>
      </c>
      <c r="G296" s="3" t="s">
        <v>24</v>
      </c>
      <c r="H296" s="3" t="s">
        <v>25</v>
      </c>
      <c r="I296" s="3" t="s">
        <v>26</v>
      </c>
      <c r="J296" s="3" t="s">
        <v>27</v>
      </c>
      <c r="K296" s="14" t="s">
        <v>655</v>
      </c>
      <c r="L296" s="3" t="s">
        <v>656</v>
      </c>
      <c r="M296" s="15" t="s">
        <v>874</v>
      </c>
      <c r="N296" s="3" t="s">
        <v>60</v>
      </c>
      <c r="O296" s="3" t="s">
        <v>31</v>
      </c>
      <c r="P296" s="3"/>
      <c r="Q296" s="3" t="s">
        <v>32</v>
      </c>
      <c r="R296" s="8" t="s">
        <v>1263</v>
      </c>
    </row>
    <row r="297" spans="1:18" x14ac:dyDescent="0.25">
      <c r="A297" s="10">
        <v>296</v>
      </c>
      <c r="B297" s="6" t="s">
        <v>769</v>
      </c>
      <c r="C297" s="3" t="s">
        <v>242</v>
      </c>
      <c r="D297" s="3" t="s">
        <v>21</v>
      </c>
      <c r="E297" s="3">
        <v>1020</v>
      </c>
      <c r="F297" s="3" t="s">
        <v>115</v>
      </c>
      <c r="G297" s="3" t="s">
        <v>24</v>
      </c>
      <c r="H297" s="3" t="s">
        <v>25</v>
      </c>
      <c r="I297" s="3" t="s">
        <v>26</v>
      </c>
      <c r="J297" s="3" t="s">
        <v>27</v>
      </c>
      <c r="K297" s="3" t="s">
        <v>770</v>
      </c>
      <c r="L297" s="3"/>
      <c r="M297" s="6" t="s">
        <v>771</v>
      </c>
      <c r="N297" s="3" t="s">
        <v>60</v>
      </c>
      <c r="O297" s="3" t="s">
        <v>31</v>
      </c>
      <c r="P297" s="3"/>
      <c r="Q297" s="3" t="s">
        <v>32</v>
      </c>
      <c r="R297" s="8" t="s">
        <v>1263</v>
      </c>
    </row>
    <row r="298" spans="1:18" x14ac:dyDescent="0.25">
      <c r="A298" s="10">
        <v>292</v>
      </c>
      <c r="B298" s="6" t="s">
        <v>760</v>
      </c>
      <c r="C298" s="3" t="s">
        <v>761</v>
      </c>
      <c r="D298" s="3" t="s">
        <v>21</v>
      </c>
      <c r="E298" s="3">
        <v>1020</v>
      </c>
      <c r="F298" s="3"/>
      <c r="G298" s="3" t="s">
        <v>24</v>
      </c>
      <c r="H298" s="3" t="s">
        <v>25</v>
      </c>
      <c r="I298" s="3" t="s">
        <v>26</v>
      </c>
      <c r="J298" s="3" t="s">
        <v>27</v>
      </c>
      <c r="K298" s="3" t="s">
        <v>539</v>
      </c>
      <c r="L298" s="3"/>
      <c r="M298" s="6" t="s">
        <v>541</v>
      </c>
      <c r="N298" s="3"/>
      <c r="O298" s="3" t="s">
        <v>1260</v>
      </c>
      <c r="P298" s="3"/>
      <c r="Q298" s="3" t="s">
        <v>32</v>
      </c>
      <c r="R298" s="8" t="s">
        <v>45</v>
      </c>
    </row>
    <row r="299" spans="1:18" x14ac:dyDescent="0.25">
      <c r="A299" s="10">
        <v>374</v>
      </c>
      <c r="B299" s="6" t="s">
        <v>924</v>
      </c>
      <c r="C299" s="3" t="s">
        <v>674</v>
      </c>
      <c r="D299" s="3" t="s">
        <v>21</v>
      </c>
      <c r="E299" s="3" t="s">
        <v>675</v>
      </c>
      <c r="F299" s="3" t="s">
        <v>115</v>
      </c>
      <c r="G299" s="3" t="s">
        <v>24</v>
      </c>
      <c r="H299" s="3" t="s">
        <v>25</v>
      </c>
      <c r="I299" s="3" t="s">
        <v>26</v>
      </c>
      <c r="J299" s="3" t="s">
        <v>27</v>
      </c>
      <c r="K299" s="3" t="s">
        <v>770</v>
      </c>
      <c r="L299" s="3"/>
      <c r="M299" s="6" t="s">
        <v>925</v>
      </c>
      <c r="N299" s="3" t="s">
        <v>60</v>
      </c>
      <c r="O299" s="3" t="s">
        <v>31</v>
      </c>
      <c r="P299" s="3"/>
      <c r="Q299" s="3" t="s">
        <v>32</v>
      </c>
      <c r="R299" s="8" t="s">
        <v>1263</v>
      </c>
    </row>
    <row r="300" spans="1:18" hidden="1" x14ac:dyDescent="0.25">
      <c r="A300" s="10">
        <v>294</v>
      </c>
      <c r="B300" s="6" t="s">
        <v>764</v>
      </c>
      <c r="C300" s="3" t="s">
        <v>765</v>
      </c>
      <c r="D300" s="3" t="s">
        <v>63</v>
      </c>
      <c r="E300" s="3" t="s">
        <v>766</v>
      </c>
      <c r="F300" s="3"/>
      <c r="G300" s="3" t="s">
        <v>24</v>
      </c>
      <c r="H300" s="3"/>
      <c r="I300" s="3" t="s">
        <v>26</v>
      </c>
      <c r="J300" s="3" t="s">
        <v>27</v>
      </c>
      <c r="K300" s="3" t="s">
        <v>165</v>
      </c>
      <c r="L300" s="3"/>
      <c r="M300" s="6" t="s">
        <v>166</v>
      </c>
      <c r="N300" s="3"/>
      <c r="O300" s="3" t="s">
        <v>1260</v>
      </c>
      <c r="P300" s="3"/>
      <c r="Q300" s="3" t="s">
        <v>32</v>
      </c>
      <c r="R300" s="8" t="s">
        <v>45</v>
      </c>
    </row>
    <row r="301" spans="1:18" hidden="1" x14ac:dyDescent="0.25">
      <c r="A301" s="10">
        <v>295</v>
      </c>
      <c r="B301" s="6" t="s">
        <v>767</v>
      </c>
      <c r="C301" s="3" t="s">
        <v>768</v>
      </c>
      <c r="D301" s="3" t="s">
        <v>21</v>
      </c>
      <c r="E301" s="3">
        <v>1160</v>
      </c>
      <c r="F301" s="3"/>
      <c r="G301" s="3" t="s">
        <v>24</v>
      </c>
      <c r="H301" s="3"/>
      <c r="I301" s="3" t="s">
        <v>26</v>
      </c>
      <c r="J301" s="3" t="s">
        <v>27</v>
      </c>
      <c r="K301" s="3" t="s">
        <v>539</v>
      </c>
      <c r="L301" s="3"/>
      <c r="M301" s="6"/>
      <c r="N301" s="3"/>
      <c r="O301" s="3" t="s">
        <v>1260</v>
      </c>
      <c r="P301" s="3"/>
      <c r="Q301" s="3" t="s">
        <v>32</v>
      </c>
      <c r="R301" s="8" t="s">
        <v>45</v>
      </c>
    </row>
    <row r="302" spans="1:18" x14ac:dyDescent="0.25">
      <c r="A302" s="10">
        <v>272</v>
      </c>
      <c r="B302" s="6" t="s">
        <v>708</v>
      </c>
      <c r="C302" s="3" t="s">
        <v>704</v>
      </c>
      <c r="D302" s="3" t="s">
        <v>21</v>
      </c>
      <c r="E302" s="3">
        <v>1020</v>
      </c>
      <c r="F302" s="3" t="s">
        <v>115</v>
      </c>
      <c r="G302" s="3" t="s">
        <v>24</v>
      </c>
      <c r="H302" s="3" t="s">
        <v>25</v>
      </c>
      <c r="I302" s="3" t="s">
        <v>26</v>
      </c>
      <c r="J302" s="3" t="s">
        <v>27</v>
      </c>
      <c r="K302" s="3" t="s">
        <v>608</v>
      </c>
      <c r="L302" s="3"/>
      <c r="M302" s="6" t="s">
        <v>709</v>
      </c>
      <c r="N302" s="3" t="s">
        <v>686</v>
      </c>
      <c r="O302" s="3" t="s">
        <v>31</v>
      </c>
      <c r="P302" s="3"/>
      <c r="Q302" s="3" t="s">
        <v>32</v>
      </c>
      <c r="R302" s="8" t="s">
        <v>1263</v>
      </c>
    </row>
    <row r="303" spans="1:18" x14ac:dyDescent="0.25">
      <c r="A303" s="10">
        <v>297</v>
      </c>
      <c r="B303" s="6" t="s">
        <v>772</v>
      </c>
      <c r="C303" s="3" t="s">
        <v>773</v>
      </c>
      <c r="D303" s="3" t="s">
        <v>21</v>
      </c>
      <c r="E303" s="3" t="s">
        <v>321</v>
      </c>
      <c r="F303" s="3" t="s">
        <v>115</v>
      </c>
      <c r="G303" s="3" t="s">
        <v>24</v>
      </c>
      <c r="H303" s="3" t="s">
        <v>25</v>
      </c>
      <c r="I303" s="3" t="s">
        <v>26</v>
      </c>
      <c r="J303" s="3" t="s">
        <v>27</v>
      </c>
      <c r="K303" s="3" t="s">
        <v>539</v>
      </c>
      <c r="L303" s="3" t="s">
        <v>540</v>
      </c>
      <c r="M303" s="6" t="s">
        <v>541</v>
      </c>
      <c r="N303" s="3" t="s">
        <v>60</v>
      </c>
      <c r="O303" s="3" t="s">
        <v>52</v>
      </c>
      <c r="P303" s="3" t="s">
        <v>542</v>
      </c>
      <c r="Q303" s="3" t="s">
        <v>32</v>
      </c>
      <c r="R303" s="8" t="s">
        <v>774</v>
      </c>
    </row>
    <row r="304" spans="1:18" hidden="1" x14ac:dyDescent="0.25">
      <c r="A304" s="10">
        <v>298</v>
      </c>
      <c r="B304" s="6" t="s">
        <v>775</v>
      </c>
      <c r="C304" s="3" t="s">
        <v>776</v>
      </c>
      <c r="D304" s="3" t="s">
        <v>21</v>
      </c>
      <c r="E304" s="3">
        <v>1020</v>
      </c>
      <c r="F304" s="3"/>
      <c r="G304" s="3" t="s">
        <v>24</v>
      </c>
      <c r="H304" s="3"/>
      <c r="I304" s="3" t="s">
        <v>26</v>
      </c>
      <c r="J304" s="3" t="s">
        <v>27</v>
      </c>
      <c r="K304" s="3" t="s">
        <v>721</v>
      </c>
      <c r="L304" s="3" t="s">
        <v>721</v>
      </c>
      <c r="M304" s="6" t="s">
        <v>777</v>
      </c>
      <c r="N304" s="3"/>
      <c r="O304" s="3" t="s">
        <v>1260</v>
      </c>
      <c r="P304" s="3"/>
      <c r="Q304" s="3" t="s">
        <v>32</v>
      </c>
      <c r="R304" s="8" t="s">
        <v>45</v>
      </c>
    </row>
    <row r="305" spans="1:18" x14ac:dyDescent="0.25">
      <c r="A305" s="10">
        <v>375</v>
      </c>
      <c r="B305" s="6" t="s">
        <v>926</v>
      </c>
      <c r="C305" s="3" t="s">
        <v>674</v>
      </c>
      <c r="D305" s="3" t="s">
        <v>21</v>
      </c>
      <c r="E305" s="3" t="s">
        <v>675</v>
      </c>
      <c r="F305" s="3" t="s">
        <v>115</v>
      </c>
      <c r="G305" s="3" t="s">
        <v>24</v>
      </c>
      <c r="H305" s="3" t="s">
        <v>25</v>
      </c>
      <c r="I305" s="3" t="s">
        <v>26</v>
      </c>
      <c r="J305" s="3" t="s">
        <v>27</v>
      </c>
      <c r="K305" s="3" t="s">
        <v>608</v>
      </c>
      <c r="L305" s="3"/>
      <c r="M305" s="6" t="s">
        <v>609</v>
      </c>
      <c r="N305" s="3" t="s">
        <v>686</v>
      </c>
      <c r="O305" s="3" t="s">
        <v>31</v>
      </c>
      <c r="P305" s="3"/>
      <c r="Q305" s="3" t="s">
        <v>32</v>
      </c>
      <c r="R305" s="8" t="s">
        <v>1263</v>
      </c>
    </row>
    <row r="306" spans="1:18" hidden="1" x14ac:dyDescent="0.25">
      <c r="A306" s="10">
        <v>300</v>
      </c>
      <c r="B306" s="6" t="s">
        <v>782</v>
      </c>
      <c r="C306" s="3" t="s">
        <v>783</v>
      </c>
      <c r="D306" s="3" t="s">
        <v>21</v>
      </c>
      <c r="E306" s="3">
        <v>1020</v>
      </c>
      <c r="F306" s="3"/>
      <c r="G306" s="3" t="s">
        <v>24</v>
      </c>
      <c r="H306" s="3"/>
      <c r="I306" s="3" t="s">
        <v>26</v>
      </c>
      <c r="J306" s="3" t="s">
        <v>27</v>
      </c>
      <c r="K306" s="3" t="s">
        <v>539</v>
      </c>
      <c r="L306" s="3"/>
      <c r="M306" s="6"/>
      <c r="N306" s="3"/>
      <c r="O306" s="3" t="s">
        <v>1260</v>
      </c>
      <c r="P306" s="3"/>
      <c r="Q306" s="3" t="s">
        <v>32</v>
      </c>
      <c r="R306" s="8" t="s">
        <v>45</v>
      </c>
    </row>
    <row r="307" spans="1:18" hidden="1" x14ac:dyDescent="0.25">
      <c r="A307" s="10">
        <v>301</v>
      </c>
      <c r="B307" s="6" t="s">
        <v>784</v>
      </c>
      <c r="C307" s="3" t="s">
        <v>785</v>
      </c>
      <c r="D307" s="3" t="s">
        <v>21</v>
      </c>
      <c r="E307" s="3" t="s">
        <v>41</v>
      </c>
      <c r="F307" s="3"/>
      <c r="G307" s="3" t="s">
        <v>24</v>
      </c>
      <c r="H307" s="3"/>
      <c r="I307" s="3" t="s">
        <v>26</v>
      </c>
      <c r="J307" s="3" t="s">
        <v>27</v>
      </c>
      <c r="K307" s="3" t="s">
        <v>539</v>
      </c>
      <c r="L307" s="3"/>
      <c r="M307" s="6"/>
      <c r="N307" s="3"/>
      <c r="O307" s="3" t="s">
        <v>1260</v>
      </c>
      <c r="P307" s="3"/>
      <c r="Q307" s="3" t="s">
        <v>32</v>
      </c>
      <c r="R307" s="8" t="s">
        <v>45</v>
      </c>
    </row>
    <row r="308" spans="1:18" hidden="1" x14ac:dyDescent="0.25">
      <c r="A308" s="10">
        <v>302</v>
      </c>
      <c r="B308" s="6" t="s">
        <v>786</v>
      </c>
      <c r="C308" s="3" t="s">
        <v>787</v>
      </c>
      <c r="D308" s="3" t="s">
        <v>21</v>
      </c>
      <c r="E308" s="3" t="s">
        <v>211</v>
      </c>
      <c r="F308" s="3"/>
      <c r="G308" s="3" t="s">
        <v>24</v>
      </c>
      <c r="H308" s="3"/>
      <c r="I308" s="3" t="s">
        <v>26</v>
      </c>
      <c r="J308" s="3" t="s">
        <v>27</v>
      </c>
      <c r="K308" s="3" t="s">
        <v>395</v>
      </c>
      <c r="L308" s="3"/>
      <c r="M308" s="6" t="s">
        <v>732</v>
      </c>
      <c r="N308" s="3"/>
      <c r="O308" s="3" t="s">
        <v>1260</v>
      </c>
      <c r="P308" s="3"/>
      <c r="Q308" s="3" t="s">
        <v>32</v>
      </c>
      <c r="R308" s="8" t="s">
        <v>45</v>
      </c>
    </row>
    <row r="309" spans="1:18" hidden="1" x14ac:dyDescent="0.25">
      <c r="A309" s="10">
        <v>303</v>
      </c>
      <c r="B309" s="6" t="s">
        <v>788</v>
      </c>
      <c r="C309" s="3" t="s">
        <v>789</v>
      </c>
      <c r="D309" s="3" t="s">
        <v>21</v>
      </c>
      <c r="E309" s="3" t="s">
        <v>211</v>
      </c>
      <c r="F309" s="3"/>
      <c r="G309" s="3" t="s">
        <v>24</v>
      </c>
      <c r="H309" s="3"/>
      <c r="I309" s="3" t="s">
        <v>26</v>
      </c>
      <c r="J309" s="3" t="s">
        <v>27</v>
      </c>
      <c r="K309" s="3" t="s">
        <v>395</v>
      </c>
      <c r="L309" s="3"/>
      <c r="M309" s="6" t="s">
        <v>732</v>
      </c>
      <c r="N309" s="3"/>
      <c r="O309" s="3" t="s">
        <v>1260</v>
      </c>
      <c r="P309" s="3"/>
      <c r="Q309" s="3" t="s">
        <v>32</v>
      </c>
      <c r="R309" s="8" t="s">
        <v>45</v>
      </c>
    </row>
    <row r="310" spans="1:18" hidden="1" x14ac:dyDescent="0.25">
      <c r="A310" s="10">
        <v>304</v>
      </c>
      <c r="B310" s="6" t="s">
        <v>790</v>
      </c>
      <c r="C310" s="3" t="s">
        <v>791</v>
      </c>
      <c r="D310" s="3" t="s">
        <v>21</v>
      </c>
      <c r="E310" s="3" t="s">
        <v>211</v>
      </c>
      <c r="F310" s="3"/>
      <c r="G310" s="3" t="s">
        <v>24</v>
      </c>
      <c r="H310" s="3"/>
      <c r="I310" s="3" t="s">
        <v>26</v>
      </c>
      <c r="J310" s="3" t="s">
        <v>27</v>
      </c>
      <c r="K310" s="3" t="s">
        <v>50</v>
      </c>
      <c r="L310" s="3"/>
      <c r="M310" s="6" t="s">
        <v>51</v>
      </c>
      <c r="N310" s="3" t="s">
        <v>44</v>
      </c>
      <c r="O310" s="3" t="s">
        <v>1261</v>
      </c>
      <c r="P310" s="3" t="s">
        <v>53</v>
      </c>
      <c r="Q310" s="3" t="s">
        <v>32</v>
      </c>
      <c r="R310" s="8" t="s">
        <v>54</v>
      </c>
    </row>
    <row r="311" spans="1:18" hidden="1" x14ac:dyDescent="0.25">
      <c r="A311" s="10">
        <v>305</v>
      </c>
      <c r="B311" s="6" t="s">
        <v>792</v>
      </c>
      <c r="C311" s="3" t="s">
        <v>793</v>
      </c>
      <c r="D311" s="3" t="s">
        <v>21</v>
      </c>
      <c r="E311" s="3">
        <v>1020</v>
      </c>
      <c r="F311" s="3"/>
      <c r="G311" s="3" t="s">
        <v>24</v>
      </c>
      <c r="H311" s="3"/>
      <c r="I311" s="3" t="s">
        <v>26</v>
      </c>
      <c r="J311" s="3" t="s">
        <v>27</v>
      </c>
      <c r="K311" s="3" t="s">
        <v>145</v>
      </c>
      <c r="L311" s="3" t="s">
        <v>145</v>
      </c>
      <c r="M311" s="6" t="s">
        <v>146</v>
      </c>
      <c r="N311" s="3"/>
      <c r="O311" s="3" t="s">
        <v>1260</v>
      </c>
      <c r="P311" s="3"/>
      <c r="Q311" s="3" t="s">
        <v>32</v>
      </c>
      <c r="R311" s="8" t="s">
        <v>45</v>
      </c>
    </row>
    <row r="312" spans="1:18" x14ac:dyDescent="0.25">
      <c r="A312" s="10">
        <v>306</v>
      </c>
      <c r="B312" s="6" t="s">
        <v>794</v>
      </c>
      <c r="C312" s="3" t="s">
        <v>795</v>
      </c>
      <c r="D312" s="3" t="s">
        <v>21</v>
      </c>
      <c r="E312" s="3" t="s">
        <v>796</v>
      </c>
      <c r="F312" s="3" t="s">
        <v>115</v>
      </c>
      <c r="G312" s="3" t="s">
        <v>24</v>
      </c>
      <c r="H312" s="3" t="s">
        <v>25</v>
      </c>
      <c r="I312" s="3" t="s">
        <v>26</v>
      </c>
      <c r="J312" s="3" t="s">
        <v>27</v>
      </c>
      <c r="K312" s="3" t="s">
        <v>539</v>
      </c>
      <c r="L312" s="3" t="s">
        <v>540</v>
      </c>
      <c r="M312" s="6" t="s">
        <v>541</v>
      </c>
      <c r="N312" s="3" t="s">
        <v>60</v>
      </c>
      <c r="O312" s="3" t="s">
        <v>52</v>
      </c>
      <c r="P312" s="3" t="s">
        <v>542</v>
      </c>
      <c r="Q312" s="3" t="s">
        <v>32</v>
      </c>
      <c r="R312" s="8" t="s">
        <v>774</v>
      </c>
    </row>
    <row r="313" spans="1:18" x14ac:dyDescent="0.25">
      <c r="A313" s="10">
        <v>422</v>
      </c>
      <c r="B313" s="6" t="s">
        <v>1048</v>
      </c>
      <c r="C313" s="3" t="s">
        <v>1049</v>
      </c>
      <c r="D313" s="3" t="s">
        <v>21</v>
      </c>
      <c r="E313" s="3" t="s">
        <v>1050</v>
      </c>
      <c r="F313" s="3" t="s">
        <v>115</v>
      </c>
      <c r="G313" s="3" t="s">
        <v>24</v>
      </c>
      <c r="H313" s="3" t="s">
        <v>25</v>
      </c>
      <c r="I313" s="3" t="s">
        <v>26</v>
      </c>
      <c r="J313" s="3" t="s">
        <v>105</v>
      </c>
      <c r="K313" s="3" t="s">
        <v>139</v>
      </c>
      <c r="L313" s="3"/>
      <c r="M313" s="6" t="s">
        <v>1051</v>
      </c>
      <c r="N313" s="3"/>
      <c r="O313" s="3" t="s">
        <v>31</v>
      </c>
      <c r="P313" s="3"/>
      <c r="Q313" s="3" t="s">
        <v>32</v>
      </c>
      <c r="R313" s="8" t="s">
        <v>1263</v>
      </c>
    </row>
    <row r="314" spans="1:18" x14ac:dyDescent="0.25">
      <c r="A314" s="10">
        <v>308</v>
      </c>
      <c r="B314" s="6" t="s">
        <v>799</v>
      </c>
      <c r="C314" s="3" t="s">
        <v>800</v>
      </c>
      <c r="D314" s="3" t="s">
        <v>21</v>
      </c>
      <c r="E314" s="3" t="s">
        <v>315</v>
      </c>
      <c r="F314" s="3" t="s">
        <v>115</v>
      </c>
      <c r="G314" s="3" t="s">
        <v>24</v>
      </c>
      <c r="H314" s="3" t="s">
        <v>25</v>
      </c>
      <c r="I314" s="3" t="s">
        <v>26</v>
      </c>
      <c r="J314" s="3" t="s">
        <v>27</v>
      </c>
      <c r="K314" s="3" t="s">
        <v>539</v>
      </c>
      <c r="L314" s="3" t="s">
        <v>540</v>
      </c>
      <c r="M314" s="6" t="s">
        <v>541</v>
      </c>
      <c r="N314" s="3" t="s">
        <v>60</v>
      </c>
      <c r="O314" s="3" t="s">
        <v>52</v>
      </c>
      <c r="P314" s="3" t="s">
        <v>542</v>
      </c>
      <c r="Q314" s="3" t="s">
        <v>32</v>
      </c>
      <c r="R314" s="8" t="s">
        <v>543</v>
      </c>
    </row>
    <row r="315" spans="1:18" x14ac:dyDescent="0.25">
      <c r="A315" s="10">
        <v>423</v>
      </c>
      <c r="B315" s="6" t="s">
        <v>1052</v>
      </c>
      <c r="C315" s="3" t="s">
        <v>176</v>
      </c>
      <c r="D315" s="3" t="s">
        <v>21</v>
      </c>
      <c r="E315" s="3" t="s">
        <v>1053</v>
      </c>
      <c r="F315" s="3" t="s">
        <v>115</v>
      </c>
      <c r="G315" s="3" t="s">
        <v>24</v>
      </c>
      <c r="H315" s="3" t="s">
        <v>25</v>
      </c>
      <c r="I315" s="3" t="s">
        <v>26</v>
      </c>
      <c r="J315" s="3" t="s">
        <v>105</v>
      </c>
      <c r="K315" s="3" t="s">
        <v>139</v>
      </c>
      <c r="L315" s="3"/>
      <c r="M315" s="6" t="s">
        <v>1051</v>
      </c>
      <c r="N315" s="3"/>
      <c r="O315" s="3" t="s">
        <v>31</v>
      </c>
      <c r="P315" s="3"/>
      <c r="Q315" s="3" t="s">
        <v>32</v>
      </c>
      <c r="R315" s="8" t="s">
        <v>1263</v>
      </c>
    </row>
    <row r="316" spans="1:18" hidden="1" x14ac:dyDescent="0.25">
      <c r="A316" s="10">
        <v>310</v>
      </c>
      <c r="B316" s="6" t="s">
        <v>805</v>
      </c>
      <c r="C316" s="3" t="s">
        <v>806</v>
      </c>
      <c r="D316" s="3" t="s">
        <v>21</v>
      </c>
      <c r="E316" s="3" t="s">
        <v>76</v>
      </c>
      <c r="F316" s="3"/>
      <c r="G316" s="3" t="s">
        <v>24</v>
      </c>
      <c r="H316" s="3"/>
      <c r="I316" s="3" t="s">
        <v>26</v>
      </c>
      <c r="J316" s="3" t="s">
        <v>27</v>
      </c>
      <c r="K316" s="3" t="s">
        <v>50</v>
      </c>
      <c r="L316" s="3"/>
      <c r="M316" s="6" t="s">
        <v>51</v>
      </c>
      <c r="N316" s="3" t="s">
        <v>44</v>
      </c>
      <c r="O316" s="3" t="s">
        <v>1261</v>
      </c>
      <c r="P316" s="3" t="s">
        <v>53</v>
      </c>
      <c r="Q316" s="3" t="s">
        <v>32</v>
      </c>
      <c r="R316" s="8" t="s">
        <v>54</v>
      </c>
    </row>
    <row r="317" spans="1:18" x14ac:dyDescent="0.25">
      <c r="A317" s="10">
        <v>360</v>
      </c>
      <c r="B317" s="6" t="s">
        <v>900</v>
      </c>
      <c r="C317" s="3" t="s">
        <v>901</v>
      </c>
      <c r="D317" s="3" t="s">
        <v>21</v>
      </c>
      <c r="E317" s="3" t="s">
        <v>902</v>
      </c>
      <c r="F317" s="3" t="s">
        <v>23</v>
      </c>
      <c r="G317" s="3" t="s">
        <v>24</v>
      </c>
      <c r="H317" s="3" t="s">
        <v>25</v>
      </c>
      <c r="I317" s="3" t="s">
        <v>26</v>
      </c>
      <c r="J317" s="3" t="s">
        <v>27</v>
      </c>
      <c r="K317" s="3" t="s">
        <v>216</v>
      </c>
      <c r="L317" s="3"/>
      <c r="M317" s="6" t="s">
        <v>217</v>
      </c>
      <c r="N317" s="3" t="s">
        <v>44</v>
      </c>
      <c r="O317" s="3" t="s">
        <v>31</v>
      </c>
      <c r="P317" s="3"/>
      <c r="Q317" s="3" t="s">
        <v>32</v>
      </c>
      <c r="R317" s="8" t="s">
        <v>1263</v>
      </c>
    </row>
    <row r="318" spans="1:18" hidden="1" x14ac:dyDescent="0.25">
      <c r="A318" s="10">
        <v>312</v>
      </c>
      <c r="B318" s="6" t="s">
        <v>810</v>
      </c>
      <c r="C318" s="3" t="s">
        <v>811</v>
      </c>
      <c r="D318" s="3" t="s">
        <v>48</v>
      </c>
      <c r="E318" s="3" t="s">
        <v>428</v>
      </c>
      <c r="F318" s="3"/>
      <c r="G318" s="3" t="s">
        <v>24</v>
      </c>
      <c r="H318" s="3"/>
      <c r="I318" s="3" t="s">
        <v>26</v>
      </c>
      <c r="J318" s="3" t="s">
        <v>27</v>
      </c>
      <c r="K318" s="3" t="s">
        <v>117</v>
      </c>
      <c r="L318" s="3"/>
      <c r="M318" s="6" t="s">
        <v>433</v>
      </c>
      <c r="N318" s="3"/>
      <c r="O318" s="3" t="s">
        <v>1260</v>
      </c>
      <c r="P318" s="3"/>
      <c r="Q318" s="3" t="s">
        <v>32</v>
      </c>
      <c r="R318" s="8" t="s">
        <v>45</v>
      </c>
    </row>
    <row r="319" spans="1:18" hidden="1" x14ac:dyDescent="0.25">
      <c r="A319" s="10">
        <v>313</v>
      </c>
      <c r="B319" s="6" t="s">
        <v>812</v>
      </c>
      <c r="C319" s="3" t="s">
        <v>813</v>
      </c>
      <c r="D319" s="3" t="s">
        <v>48</v>
      </c>
      <c r="E319" s="3" t="s">
        <v>89</v>
      </c>
      <c r="F319" s="3"/>
      <c r="G319" s="3" t="s">
        <v>24</v>
      </c>
      <c r="H319" s="3"/>
      <c r="I319" s="3" t="s">
        <v>26</v>
      </c>
      <c r="J319" s="3" t="s">
        <v>27</v>
      </c>
      <c r="K319" s="3" t="s">
        <v>117</v>
      </c>
      <c r="L319" s="3"/>
      <c r="M319" s="6" t="s">
        <v>433</v>
      </c>
      <c r="N319" s="3"/>
      <c r="O319" s="3" t="s">
        <v>1260</v>
      </c>
      <c r="P319" s="3"/>
      <c r="Q319" s="3" t="s">
        <v>32</v>
      </c>
      <c r="R319" s="8" t="s">
        <v>45</v>
      </c>
    </row>
    <row r="320" spans="1:18" x14ac:dyDescent="0.25">
      <c r="A320" s="10">
        <v>174</v>
      </c>
      <c r="B320" s="6" t="s">
        <v>461</v>
      </c>
      <c r="C320" s="3" t="s">
        <v>462</v>
      </c>
      <c r="D320" s="3" t="s">
        <v>21</v>
      </c>
      <c r="E320" s="3" t="s">
        <v>463</v>
      </c>
      <c r="F320" s="3" t="s">
        <v>115</v>
      </c>
      <c r="G320" s="3" t="s">
        <v>24</v>
      </c>
      <c r="H320" s="3" t="s">
        <v>25</v>
      </c>
      <c r="I320" s="3" t="s">
        <v>26</v>
      </c>
      <c r="J320" s="3" t="s">
        <v>105</v>
      </c>
      <c r="K320" s="3" t="s">
        <v>296</v>
      </c>
      <c r="L320" s="3"/>
      <c r="M320" s="6" t="s">
        <v>1258</v>
      </c>
      <c r="N320" s="3"/>
      <c r="O320" s="3" t="s">
        <v>1253</v>
      </c>
      <c r="P320" s="3"/>
      <c r="Q320" s="3" t="s">
        <v>32</v>
      </c>
      <c r="R320" s="8" t="s">
        <v>1263</v>
      </c>
    </row>
    <row r="321" spans="1:18" x14ac:dyDescent="0.25">
      <c r="A321" s="10">
        <v>290</v>
      </c>
      <c r="B321" s="6" t="s">
        <v>755</v>
      </c>
      <c r="C321" s="3" t="s">
        <v>1254</v>
      </c>
      <c r="D321" s="3" t="s">
        <v>21</v>
      </c>
      <c r="E321" s="3" t="s">
        <v>22</v>
      </c>
      <c r="F321" s="3" t="s">
        <v>23</v>
      </c>
      <c r="G321" s="3" t="s">
        <v>24</v>
      </c>
      <c r="H321" s="3" t="s">
        <v>25</v>
      </c>
      <c r="I321" s="3" t="s">
        <v>26</v>
      </c>
      <c r="J321" s="3" t="s">
        <v>105</v>
      </c>
      <c r="K321" s="3" t="s">
        <v>296</v>
      </c>
      <c r="L321" s="3"/>
      <c r="M321" s="6" t="s">
        <v>1258</v>
      </c>
      <c r="N321" s="3"/>
      <c r="O321" s="3" t="s">
        <v>31</v>
      </c>
      <c r="P321" s="3"/>
      <c r="Q321" s="3" t="s">
        <v>32</v>
      </c>
      <c r="R321" s="8" t="s">
        <v>1263</v>
      </c>
    </row>
    <row r="322" spans="1:18" hidden="1" x14ac:dyDescent="0.25">
      <c r="A322" s="10">
        <v>316</v>
      </c>
      <c r="B322" s="6" t="s">
        <v>817</v>
      </c>
      <c r="C322" s="3" t="s">
        <v>415</v>
      </c>
      <c r="D322" s="3" t="s">
        <v>48</v>
      </c>
      <c r="E322" s="3" t="s">
        <v>416</v>
      </c>
      <c r="F322" s="3"/>
      <c r="G322" s="3" t="s">
        <v>24</v>
      </c>
      <c r="H322" s="3"/>
      <c r="I322" s="3" t="s">
        <v>26</v>
      </c>
      <c r="J322" s="3" t="s">
        <v>27</v>
      </c>
      <c r="K322" s="3" t="s">
        <v>422</v>
      </c>
      <c r="L322" s="3"/>
      <c r="M322" s="6" t="s">
        <v>413</v>
      </c>
      <c r="N322" s="3"/>
      <c r="O322" s="3" t="s">
        <v>1260</v>
      </c>
      <c r="P322" s="3"/>
      <c r="Q322" s="3" t="s">
        <v>32</v>
      </c>
      <c r="R322" s="8" t="s">
        <v>45</v>
      </c>
    </row>
    <row r="323" spans="1:18" hidden="1" x14ac:dyDescent="0.25">
      <c r="A323" s="10">
        <v>317</v>
      </c>
      <c r="B323" s="6" t="s">
        <v>818</v>
      </c>
      <c r="C323" s="3" t="s">
        <v>415</v>
      </c>
      <c r="D323" s="3" t="s">
        <v>48</v>
      </c>
      <c r="E323" s="3" t="s">
        <v>416</v>
      </c>
      <c r="F323" s="3"/>
      <c r="G323" s="3" t="s">
        <v>24</v>
      </c>
      <c r="H323" s="3"/>
      <c r="I323" s="3" t="s">
        <v>26</v>
      </c>
      <c r="J323" s="3" t="s">
        <v>27</v>
      </c>
      <c r="K323" s="3" t="s">
        <v>422</v>
      </c>
      <c r="L323" s="3"/>
      <c r="M323" s="6" t="s">
        <v>413</v>
      </c>
      <c r="N323" s="3"/>
      <c r="O323" s="3" t="s">
        <v>1260</v>
      </c>
      <c r="P323" s="3"/>
      <c r="Q323" s="3" t="s">
        <v>32</v>
      </c>
      <c r="R323" s="8" t="s">
        <v>45</v>
      </c>
    </row>
    <row r="324" spans="1:18" hidden="1" x14ac:dyDescent="0.25">
      <c r="A324" s="10">
        <v>318</v>
      </c>
      <c r="B324" s="6" t="s">
        <v>819</v>
      </c>
      <c r="C324" s="3" t="s">
        <v>820</v>
      </c>
      <c r="D324" s="3" t="s">
        <v>48</v>
      </c>
      <c r="E324" s="3" t="s">
        <v>821</v>
      </c>
      <c r="F324" s="3"/>
      <c r="G324" s="3" t="s">
        <v>24</v>
      </c>
      <c r="H324" s="3"/>
      <c r="I324" s="3" t="s">
        <v>26</v>
      </c>
      <c r="J324" s="3" t="s">
        <v>27</v>
      </c>
      <c r="K324" s="3" t="s">
        <v>117</v>
      </c>
      <c r="L324" s="3"/>
      <c r="M324" s="6" t="s">
        <v>433</v>
      </c>
      <c r="N324" s="3"/>
      <c r="O324" s="3" t="s">
        <v>1260</v>
      </c>
      <c r="P324" s="3"/>
      <c r="Q324" s="3" t="s">
        <v>32</v>
      </c>
      <c r="R324" s="8" t="s">
        <v>45</v>
      </c>
    </row>
    <row r="325" spans="1:18" hidden="1" x14ac:dyDescent="0.25">
      <c r="A325" s="10">
        <v>319</v>
      </c>
      <c r="B325" s="6" t="s">
        <v>822</v>
      </c>
      <c r="C325" s="3" t="s">
        <v>823</v>
      </c>
      <c r="D325" s="3" t="s">
        <v>48</v>
      </c>
      <c r="E325" s="3" t="s">
        <v>428</v>
      </c>
      <c r="F325" s="3"/>
      <c r="G325" s="3" t="s">
        <v>24</v>
      </c>
      <c r="H325" s="3"/>
      <c r="I325" s="3" t="s">
        <v>26</v>
      </c>
      <c r="J325" s="3" t="s">
        <v>27</v>
      </c>
      <c r="K325" s="3" t="s">
        <v>117</v>
      </c>
      <c r="L325" s="3"/>
      <c r="M325" s="6" t="s">
        <v>433</v>
      </c>
      <c r="N325" s="3"/>
      <c r="O325" s="3" t="s">
        <v>1260</v>
      </c>
      <c r="P325" s="3"/>
      <c r="Q325" s="3" t="s">
        <v>32</v>
      </c>
      <c r="R325" s="8" t="s">
        <v>45</v>
      </c>
    </row>
    <row r="326" spans="1:18" hidden="1" x14ac:dyDescent="0.25">
      <c r="A326" s="10">
        <v>320</v>
      </c>
      <c r="B326" s="6" t="s">
        <v>824</v>
      </c>
      <c r="C326" s="3" t="s">
        <v>427</v>
      </c>
      <c r="D326" s="3" t="s">
        <v>48</v>
      </c>
      <c r="E326" s="3" t="s">
        <v>428</v>
      </c>
      <c r="F326" s="3"/>
      <c r="G326" s="3" t="s">
        <v>24</v>
      </c>
      <c r="H326" s="3"/>
      <c r="I326" s="3" t="s">
        <v>26</v>
      </c>
      <c r="J326" s="3" t="s">
        <v>27</v>
      </c>
      <c r="K326" s="3" t="s">
        <v>117</v>
      </c>
      <c r="L326" s="3"/>
      <c r="M326" s="6" t="s">
        <v>433</v>
      </c>
      <c r="N326" s="3"/>
      <c r="O326" s="3" t="s">
        <v>1260</v>
      </c>
      <c r="P326" s="3"/>
      <c r="Q326" s="3" t="s">
        <v>32</v>
      </c>
      <c r="R326" s="8" t="s">
        <v>45</v>
      </c>
    </row>
    <row r="327" spans="1:18" hidden="1" x14ac:dyDescent="0.25">
      <c r="A327" s="10">
        <v>321</v>
      </c>
      <c r="B327" s="6" t="s">
        <v>825</v>
      </c>
      <c r="C327" s="3" t="s">
        <v>427</v>
      </c>
      <c r="D327" s="3" t="s">
        <v>48</v>
      </c>
      <c r="E327" s="3" t="s">
        <v>428</v>
      </c>
      <c r="F327" s="3"/>
      <c r="G327" s="3" t="s">
        <v>24</v>
      </c>
      <c r="H327" s="3"/>
      <c r="I327" s="3" t="s">
        <v>26</v>
      </c>
      <c r="J327" s="3" t="s">
        <v>27</v>
      </c>
      <c r="K327" s="3" t="s">
        <v>117</v>
      </c>
      <c r="L327" s="3"/>
      <c r="M327" s="6" t="s">
        <v>433</v>
      </c>
      <c r="N327" s="3"/>
      <c r="O327" s="3" t="s">
        <v>1260</v>
      </c>
      <c r="P327" s="3"/>
      <c r="Q327" s="3" t="s">
        <v>32</v>
      </c>
      <c r="R327" s="8" t="s">
        <v>45</v>
      </c>
    </row>
    <row r="328" spans="1:18" hidden="1" x14ac:dyDescent="0.25">
      <c r="A328" s="10">
        <v>322</v>
      </c>
      <c r="B328" s="6" t="s">
        <v>826</v>
      </c>
      <c r="C328" s="3" t="s">
        <v>431</v>
      </c>
      <c r="D328" s="3" t="s">
        <v>48</v>
      </c>
      <c r="E328" s="3" t="s">
        <v>428</v>
      </c>
      <c r="F328" s="3"/>
      <c r="G328" s="3" t="s">
        <v>24</v>
      </c>
      <c r="H328" s="3"/>
      <c r="I328" s="3" t="s">
        <v>26</v>
      </c>
      <c r="J328" s="3" t="s">
        <v>27</v>
      </c>
      <c r="K328" s="3" t="s">
        <v>117</v>
      </c>
      <c r="L328" s="3"/>
      <c r="M328" s="6" t="s">
        <v>433</v>
      </c>
      <c r="N328" s="3"/>
      <c r="O328" s="3" t="s">
        <v>1260</v>
      </c>
      <c r="P328" s="3"/>
      <c r="Q328" s="3" t="s">
        <v>32</v>
      </c>
      <c r="R328" s="8" t="s">
        <v>45</v>
      </c>
    </row>
    <row r="329" spans="1:18" x14ac:dyDescent="0.25">
      <c r="A329" s="10">
        <v>425</v>
      </c>
      <c r="B329" s="6" t="s">
        <v>1058</v>
      </c>
      <c r="C329" s="3" t="s">
        <v>1059</v>
      </c>
      <c r="D329" s="3" t="s">
        <v>21</v>
      </c>
      <c r="E329" s="3" t="s">
        <v>1060</v>
      </c>
      <c r="F329" s="3" t="s">
        <v>115</v>
      </c>
      <c r="G329" s="3" t="s">
        <v>24</v>
      </c>
      <c r="H329" s="3" t="s">
        <v>25</v>
      </c>
      <c r="I329" s="3" t="s">
        <v>26</v>
      </c>
      <c r="J329" s="3" t="s">
        <v>105</v>
      </c>
      <c r="K329" s="3" t="s">
        <v>296</v>
      </c>
      <c r="L329" s="3"/>
      <c r="M329" s="6" t="s">
        <v>1258</v>
      </c>
      <c r="N329" s="3"/>
      <c r="O329" s="3" t="s">
        <v>31</v>
      </c>
      <c r="P329" s="3"/>
      <c r="Q329" s="3" t="s">
        <v>32</v>
      </c>
      <c r="R329" s="8" t="s">
        <v>1263</v>
      </c>
    </row>
    <row r="330" spans="1:18" hidden="1" x14ac:dyDescent="0.25">
      <c r="A330" s="10">
        <v>324</v>
      </c>
      <c r="B330" s="6" t="s">
        <v>828</v>
      </c>
      <c r="C330" s="3" t="s">
        <v>829</v>
      </c>
      <c r="D330" s="3" t="s">
        <v>48</v>
      </c>
      <c r="E330" s="3" t="s">
        <v>830</v>
      </c>
      <c r="F330" s="3"/>
      <c r="G330" s="3" t="s">
        <v>24</v>
      </c>
      <c r="H330" s="3"/>
      <c r="I330" s="3" t="s">
        <v>26</v>
      </c>
      <c r="J330" s="3" t="s">
        <v>27</v>
      </c>
      <c r="K330" s="3" t="s">
        <v>50</v>
      </c>
      <c r="L330" s="3"/>
      <c r="M330" s="6" t="s">
        <v>51</v>
      </c>
      <c r="N330" s="3" t="s">
        <v>44</v>
      </c>
      <c r="O330" s="3" t="s">
        <v>1261</v>
      </c>
      <c r="P330" s="3" t="s">
        <v>53</v>
      </c>
      <c r="Q330" s="3" t="s">
        <v>32</v>
      </c>
      <c r="R330" s="8" t="s">
        <v>54</v>
      </c>
    </row>
    <row r="331" spans="1:18" hidden="1" x14ac:dyDescent="0.25">
      <c r="A331" s="10">
        <v>325</v>
      </c>
      <c r="B331" s="6" t="s">
        <v>831</v>
      </c>
      <c r="C331" s="3" t="s">
        <v>832</v>
      </c>
      <c r="D331" s="3" t="s">
        <v>48</v>
      </c>
      <c r="E331" s="3" t="s">
        <v>428</v>
      </c>
      <c r="F331" s="3"/>
      <c r="G331" s="3" t="s">
        <v>24</v>
      </c>
      <c r="H331" s="3"/>
      <c r="I331" s="3" t="s">
        <v>26</v>
      </c>
      <c r="J331" s="3" t="s">
        <v>27</v>
      </c>
      <c r="K331" s="3" t="s">
        <v>117</v>
      </c>
      <c r="L331" s="3"/>
      <c r="M331" s="6" t="s">
        <v>433</v>
      </c>
      <c r="N331" s="3"/>
      <c r="O331" s="3" t="s">
        <v>1260</v>
      </c>
      <c r="P331" s="3"/>
      <c r="Q331" s="3" t="s">
        <v>32</v>
      </c>
      <c r="R331" s="8" t="s">
        <v>45</v>
      </c>
    </row>
    <row r="332" spans="1:18" hidden="1" x14ac:dyDescent="0.25">
      <c r="A332" s="10">
        <v>326</v>
      </c>
      <c r="B332" s="6" t="s">
        <v>833</v>
      </c>
      <c r="C332" s="3" t="s">
        <v>834</v>
      </c>
      <c r="D332" s="3" t="s">
        <v>48</v>
      </c>
      <c r="E332" s="3" t="s">
        <v>835</v>
      </c>
      <c r="F332" s="3"/>
      <c r="G332" s="3" t="s">
        <v>24</v>
      </c>
      <c r="H332" s="3"/>
      <c r="I332" s="3" t="s">
        <v>26</v>
      </c>
      <c r="J332" s="3" t="s">
        <v>27</v>
      </c>
      <c r="K332" s="3" t="s">
        <v>117</v>
      </c>
      <c r="L332" s="3"/>
      <c r="M332" s="6" t="s">
        <v>433</v>
      </c>
      <c r="N332" s="3"/>
      <c r="O332" s="3" t="s">
        <v>1260</v>
      </c>
      <c r="P332" s="3"/>
      <c r="Q332" s="3" t="s">
        <v>32</v>
      </c>
      <c r="R332" s="8" t="s">
        <v>45</v>
      </c>
    </row>
    <row r="333" spans="1:18" x14ac:dyDescent="0.25">
      <c r="A333" s="10">
        <v>439</v>
      </c>
      <c r="B333" s="6" t="s">
        <v>1257</v>
      </c>
      <c r="C333" s="3" t="s">
        <v>1085</v>
      </c>
      <c r="D333" s="3" t="s">
        <v>21</v>
      </c>
      <c r="E333" s="3" t="s">
        <v>1086</v>
      </c>
      <c r="F333" s="3" t="s">
        <v>115</v>
      </c>
      <c r="G333" s="3" t="s">
        <v>24</v>
      </c>
      <c r="H333" s="3" t="s">
        <v>25</v>
      </c>
      <c r="I333" s="3" t="s">
        <v>26</v>
      </c>
      <c r="J333" s="3" t="s">
        <v>105</v>
      </c>
      <c r="K333" s="3" t="s">
        <v>296</v>
      </c>
      <c r="L333" s="3"/>
      <c r="M333" s="6" t="s">
        <v>1258</v>
      </c>
      <c r="N333" s="3"/>
      <c r="O333" s="3" t="s">
        <v>31</v>
      </c>
      <c r="P333" s="3"/>
      <c r="Q333" s="3" t="s">
        <v>32</v>
      </c>
      <c r="R333" s="8" t="s">
        <v>1263</v>
      </c>
    </row>
    <row r="334" spans="1:18" hidden="1" x14ac:dyDescent="0.25">
      <c r="A334" s="10">
        <v>328</v>
      </c>
      <c r="B334" s="6" t="s">
        <v>839</v>
      </c>
      <c r="C334" s="3" t="s">
        <v>840</v>
      </c>
      <c r="D334" s="3" t="s">
        <v>612</v>
      </c>
      <c r="E334" s="3" t="s">
        <v>841</v>
      </c>
      <c r="F334" s="3"/>
      <c r="G334" s="3" t="s">
        <v>24</v>
      </c>
      <c r="H334" s="3"/>
      <c r="I334" s="3" t="s">
        <v>26</v>
      </c>
      <c r="J334" s="3" t="s">
        <v>27</v>
      </c>
      <c r="K334" s="3" t="s">
        <v>117</v>
      </c>
      <c r="L334" s="3"/>
      <c r="M334" s="6" t="s">
        <v>433</v>
      </c>
      <c r="N334" s="3"/>
      <c r="O334" s="3" t="s">
        <v>1260</v>
      </c>
      <c r="P334" s="3"/>
      <c r="Q334" s="3" t="s">
        <v>32</v>
      </c>
      <c r="R334" s="8" t="s">
        <v>45</v>
      </c>
    </row>
    <row r="335" spans="1:18" x14ac:dyDescent="0.25">
      <c r="A335" s="10">
        <v>329</v>
      </c>
      <c r="B335" s="6" t="s">
        <v>842</v>
      </c>
      <c r="C335" s="3" t="s">
        <v>843</v>
      </c>
      <c r="D335" s="3" t="s">
        <v>21</v>
      </c>
      <c r="E335" s="3" t="s">
        <v>844</v>
      </c>
      <c r="F335" s="3"/>
      <c r="G335" s="3" t="s">
        <v>24</v>
      </c>
      <c r="H335" s="3" t="s">
        <v>25</v>
      </c>
      <c r="I335" s="3" t="s">
        <v>26</v>
      </c>
      <c r="J335" s="3" t="s">
        <v>27</v>
      </c>
      <c r="K335" s="3" t="s">
        <v>36</v>
      </c>
      <c r="L335" s="3"/>
      <c r="M335" s="6"/>
      <c r="N335" s="3"/>
      <c r="O335" s="3" t="s">
        <v>1260</v>
      </c>
      <c r="P335" s="3"/>
      <c r="Q335" s="3" t="s">
        <v>32</v>
      </c>
      <c r="R335" s="8" t="s">
        <v>45</v>
      </c>
    </row>
    <row r="336" spans="1:18" x14ac:dyDescent="0.25">
      <c r="A336" s="10">
        <v>262</v>
      </c>
      <c r="B336" s="6" t="s">
        <v>676</v>
      </c>
      <c r="C336" s="3" t="s">
        <v>674</v>
      </c>
      <c r="D336" s="3" t="s">
        <v>21</v>
      </c>
      <c r="E336" s="3" t="s">
        <v>675</v>
      </c>
      <c r="F336" s="3" t="s">
        <v>115</v>
      </c>
      <c r="G336" s="3" t="s">
        <v>24</v>
      </c>
      <c r="H336" s="3" t="s">
        <v>25</v>
      </c>
      <c r="I336" s="3" t="s">
        <v>26</v>
      </c>
      <c r="J336" s="3" t="s">
        <v>27</v>
      </c>
      <c r="K336" s="3" t="s">
        <v>677</v>
      </c>
      <c r="L336" s="3"/>
      <c r="M336" s="6" t="s">
        <v>678</v>
      </c>
      <c r="N336" s="3" t="s">
        <v>44</v>
      </c>
      <c r="O336" s="3" t="s">
        <v>31</v>
      </c>
      <c r="P336" s="3"/>
      <c r="Q336" s="3" t="s">
        <v>32</v>
      </c>
      <c r="R336" s="8" t="s">
        <v>1263</v>
      </c>
    </row>
    <row r="337" spans="1:18" hidden="1" x14ac:dyDescent="0.25">
      <c r="A337" s="10">
        <v>331</v>
      </c>
      <c r="B337" s="6" t="s">
        <v>849</v>
      </c>
      <c r="C337" s="3" t="s">
        <v>72</v>
      </c>
      <c r="D337" s="3" t="s">
        <v>21</v>
      </c>
      <c r="E337" s="3" t="s">
        <v>73</v>
      </c>
      <c r="F337" s="3"/>
      <c r="G337" s="3" t="s">
        <v>24</v>
      </c>
      <c r="H337" s="3"/>
      <c r="I337" s="3" t="s">
        <v>520</v>
      </c>
      <c r="J337" s="3" t="s">
        <v>27</v>
      </c>
      <c r="K337" s="3" t="s">
        <v>395</v>
      </c>
      <c r="L337" s="3"/>
      <c r="M337" s="6" t="s">
        <v>732</v>
      </c>
      <c r="N337" s="3"/>
      <c r="O337" s="3" t="s">
        <v>1260</v>
      </c>
      <c r="P337" s="3"/>
      <c r="Q337" s="3" t="s">
        <v>32</v>
      </c>
      <c r="R337" s="8" t="s">
        <v>45</v>
      </c>
    </row>
    <row r="338" spans="1:18" hidden="1" x14ac:dyDescent="0.25">
      <c r="A338" s="10">
        <v>332</v>
      </c>
      <c r="B338" s="6" t="s">
        <v>850</v>
      </c>
      <c r="C338" s="3" t="s">
        <v>72</v>
      </c>
      <c r="D338" s="3" t="s">
        <v>21</v>
      </c>
      <c r="E338" s="3" t="s">
        <v>73</v>
      </c>
      <c r="F338" s="3" t="s">
        <v>115</v>
      </c>
      <c r="G338" s="3" t="s">
        <v>24</v>
      </c>
      <c r="H338" s="3" t="s">
        <v>519</v>
      </c>
      <c r="I338" s="3" t="s">
        <v>520</v>
      </c>
      <c r="J338" s="3" t="s">
        <v>27</v>
      </c>
      <c r="K338" s="3" t="s">
        <v>539</v>
      </c>
      <c r="L338" s="3" t="s">
        <v>540</v>
      </c>
      <c r="M338" s="6" t="s">
        <v>541</v>
      </c>
      <c r="N338" s="3" t="s">
        <v>60</v>
      </c>
      <c r="O338" s="3" t="s">
        <v>852</v>
      </c>
      <c r="P338" s="3" t="s">
        <v>542</v>
      </c>
      <c r="Q338" s="3" t="s">
        <v>32</v>
      </c>
      <c r="R338" s="8" t="s">
        <v>543</v>
      </c>
    </row>
    <row r="339" spans="1:18" hidden="1" x14ac:dyDescent="0.25">
      <c r="A339" s="10">
        <v>333</v>
      </c>
      <c r="B339" s="6" t="s">
        <v>853</v>
      </c>
      <c r="C339" s="3" t="s">
        <v>72</v>
      </c>
      <c r="D339" s="3" t="s">
        <v>21</v>
      </c>
      <c r="E339" s="3" t="s">
        <v>73</v>
      </c>
      <c r="F339" s="3" t="s">
        <v>115</v>
      </c>
      <c r="G339" s="3" t="s">
        <v>24</v>
      </c>
      <c r="H339" s="3" t="s">
        <v>519</v>
      </c>
      <c r="I339" s="3" t="s">
        <v>520</v>
      </c>
      <c r="J339" s="3" t="s">
        <v>27</v>
      </c>
      <c r="K339" s="3" t="s">
        <v>539</v>
      </c>
      <c r="L339" s="3" t="s">
        <v>540</v>
      </c>
      <c r="M339" s="6" t="s">
        <v>541</v>
      </c>
      <c r="N339" s="3" t="s">
        <v>60</v>
      </c>
      <c r="O339" s="3" t="s">
        <v>852</v>
      </c>
      <c r="P339" s="3" t="s">
        <v>542</v>
      </c>
      <c r="Q339" s="3" t="s">
        <v>32</v>
      </c>
      <c r="R339" s="8" t="s">
        <v>543</v>
      </c>
    </row>
    <row r="340" spans="1:18" hidden="1" x14ac:dyDescent="0.25">
      <c r="A340" s="10">
        <v>334</v>
      </c>
      <c r="B340" s="6" t="s">
        <v>854</v>
      </c>
      <c r="C340" s="3" t="s">
        <v>72</v>
      </c>
      <c r="D340" s="3" t="s">
        <v>21</v>
      </c>
      <c r="E340" s="3" t="s">
        <v>73</v>
      </c>
      <c r="F340" s="3"/>
      <c r="G340" s="3" t="s">
        <v>24</v>
      </c>
      <c r="H340" s="3"/>
      <c r="I340" s="3" t="s">
        <v>520</v>
      </c>
      <c r="J340" s="3" t="s">
        <v>27</v>
      </c>
      <c r="K340" s="3" t="s">
        <v>42</v>
      </c>
      <c r="L340" s="3"/>
      <c r="M340" s="6" t="s">
        <v>43</v>
      </c>
      <c r="N340" s="3"/>
      <c r="O340" s="3" t="s">
        <v>1260</v>
      </c>
      <c r="P340" s="3"/>
      <c r="Q340" s="3" t="s">
        <v>32</v>
      </c>
      <c r="R340" s="8" t="s">
        <v>45</v>
      </c>
    </row>
    <row r="341" spans="1:18" hidden="1" x14ac:dyDescent="0.25">
      <c r="A341" s="10">
        <v>335</v>
      </c>
      <c r="B341" s="6" t="s">
        <v>855</v>
      </c>
      <c r="C341" s="3" t="s">
        <v>72</v>
      </c>
      <c r="D341" s="3" t="s">
        <v>21</v>
      </c>
      <c r="E341" s="3" t="s">
        <v>73</v>
      </c>
      <c r="F341" s="3"/>
      <c r="G341" s="3" t="s">
        <v>24</v>
      </c>
      <c r="H341" s="3"/>
      <c r="I341" s="3" t="s">
        <v>520</v>
      </c>
      <c r="J341" s="3" t="s">
        <v>27</v>
      </c>
      <c r="K341" s="3" t="s">
        <v>539</v>
      </c>
      <c r="L341" s="3"/>
      <c r="M341" s="6"/>
      <c r="N341" s="3"/>
      <c r="O341" s="3" t="s">
        <v>1260</v>
      </c>
      <c r="P341" s="3"/>
      <c r="Q341" s="3" t="s">
        <v>32</v>
      </c>
      <c r="R341" s="8" t="s">
        <v>45</v>
      </c>
    </row>
    <row r="342" spans="1:18" hidden="1" x14ac:dyDescent="0.25">
      <c r="A342" s="10">
        <v>336</v>
      </c>
      <c r="B342" s="6" t="s">
        <v>856</v>
      </c>
      <c r="C342" s="3" t="s">
        <v>72</v>
      </c>
      <c r="D342" s="3" t="s">
        <v>21</v>
      </c>
      <c r="E342" s="3" t="s">
        <v>73</v>
      </c>
      <c r="F342" s="3"/>
      <c r="G342" s="3" t="s">
        <v>24</v>
      </c>
      <c r="H342" s="3"/>
      <c r="I342" s="3" t="s">
        <v>520</v>
      </c>
      <c r="J342" s="3" t="s">
        <v>27</v>
      </c>
      <c r="K342" s="3" t="s">
        <v>655</v>
      </c>
      <c r="L342" s="3"/>
      <c r="M342" s="6" t="s">
        <v>857</v>
      </c>
      <c r="N342" s="3"/>
      <c r="O342" s="3" t="s">
        <v>1260</v>
      </c>
      <c r="P342" s="3"/>
      <c r="Q342" s="3" t="s">
        <v>32</v>
      </c>
      <c r="R342" s="8" t="s">
        <v>45</v>
      </c>
    </row>
    <row r="343" spans="1:18" hidden="1" x14ac:dyDescent="0.25">
      <c r="A343" s="10">
        <v>337</v>
      </c>
      <c r="B343" s="6" t="s">
        <v>858</v>
      </c>
      <c r="C343" s="3" t="s">
        <v>72</v>
      </c>
      <c r="D343" s="3" t="s">
        <v>21</v>
      </c>
      <c r="E343" s="3" t="s">
        <v>73</v>
      </c>
      <c r="F343" s="3" t="s">
        <v>115</v>
      </c>
      <c r="G343" s="3" t="s">
        <v>24</v>
      </c>
      <c r="H343" s="3" t="s">
        <v>519</v>
      </c>
      <c r="I343" s="3" t="s">
        <v>520</v>
      </c>
      <c r="J343" s="3" t="s">
        <v>27</v>
      </c>
      <c r="K343" s="3" t="s">
        <v>539</v>
      </c>
      <c r="L343" s="3" t="s">
        <v>540</v>
      </c>
      <c r="M343" s="6" t="s">
        <v>541</v>
      </c>
      <c r="N343" s="3" t="s">
        <v>60</v>
      </c>
      <c r="O343" s="3" t="s">
        <v>852</v>
      </c>
      <c r="P343" s="3" t="s">
        <v>542</v>
      </c>
      <c r="Q343" s="3" t="s">
        <v>32</v>
      </c>
      <c r="R343" s="8" t="s">
        <v>543</v>
      </c>
    </row>
    <row r="344" spans="1:18" hidden="1" x14ac:dyDescent="0.25">
      <c r="A344" s="10">
        <v>338</v>
      </c>
      <c r="B344" s="6" t="s">
        <v>859</v>
      </c>
      <c r="C344" s="3" t="s">
        <v>860</v>
      </c>
      <c r="D344" s="3" t="s">
        <v>48</v>
      </c>
      <c r="E344" s="3" t="s">
        <v>428</v>
      </c>
      <c r="F344" s="3"/>
      <c r="G344" s="3" t="s">
        <v>24</v>
      </c>
      <c r="H344" s="3"/>
      <c r="I344" s="3" t="s">
        <v>26</v>
      </c>
      <c r="J344" s="3" t="s">
        <v>27</v>
      </c>
      <c r="K344" s="3" t="s">
        <v>117</v>
      </c>
      <c r="L344" s="3" t="s">
        <v>117</v>
      </c>
      <c r="M344" s="6" t="s">
        <v>433</v>
      </c>
      <c r="N344" s="3"/>
      <c r="O344" s="3" t="s">
        <v>1260</v>
      </c>
      <c r="P344" s="3"/>
      <c r="Q344" s="3" t="s">
        <v>32</v>
      </c>
      <c r="R344" s="8" t="s">
        <v>45</v>
      </c>
    </row>
    <row r="345" spans="1:18" hidden="1" x14ac:dyDescent="0.25">
      <c r="A345" s="10">
        <v>339</v>
      </c>
      <c r="B345" s="6" t="s">
        <v>861</v>
      </c>
      <c r="C345" s="3" t="s">
        <v>862</v>
      </c>
      <c r="D345" s="3" t="s">
        <v>21</v>
      </c>
      <c r="E345" s="3" t="s">
        <v>863</v>
      </c>
      <c r="F345" s="3"/>
      <c r="G345" s="3" t="s">
        <v>24</v>
      </c>
      <c r="H345" s="3"/>
      <c r="I345" s="3" t="s">
        <v>26</v>
      </c>
      <c r="J345" s="3" t="s">
        <v>27</v>
      </c>
      <c r="K345" s="3" t="s">
        <v>36</v>
      </c>
      <c r="L345" s="3" t="s">
        <v>36</v>
      </c>
      <c r="M345" s="6"/>
      <c r="N345" s="3"/>
      <c r="O345" s="3" t="s">
        <v>1260</v>
      </c>
      <c r="P345" s="3"/>
      <c r="Q345" s="3" t="s">
        <v>32</v>
      </c>
      <c r="R345" s="8" t="s">
        <v>45</v>
      </c>
    </row>
    <row r="346" spans="1:18" x14ac:dyDescent="0.25">
      <c r="A346" s="10">
        <v>263</v>
      </c>
      <c r="B346" s="6" t="s">
        <v>679</v>
      </c>
      <c r="C346" s="3" t="s">
        <v>680</v>
      </c>
      <c r="D346" s="3" t="s">
        <v>21</v>
      </c>
      <c r="E346" s="3" t="s">
        <v>675</v>
      </c>
      <c r="F346" s="3" t="s">
        <v>115</v>
      </c>
      <c r="G346" s="3" t="s">
        <v>24</v>
      </c>
      <c r="H346" s="3" t="s">
        <v>25</v>
      </c>
      <c r="I346" s="3" t="s">
        <v>26</v>
      </c>
      <c r="J346" s="3" t="s">
        <v>27</v>
      </c>
      <c r="K346" s="3" t="s">
        <v>165</v>
      </c>
      <c r="L346" s="3"/>
      <c r="M346" s="6" t="s">
        <v>166</v>
      </c>
      <c r="N346" s="3" t="s">
        <v>44</v>
      </c>
      <c r="O346" s="3" t="s">
        <v>31</v>
      </c>
      <c r="P346" s="3"/>
      <c r="Q346" s="3" t="s">
        <v>32</v>
      </c>
      <c r="R346" s="8" t="s">
        <v>1263</v>
      </c>
    </row>
    <row r="347" spans="1:18" x14ac:dyDescent="0.25">
      <c r="A347" s="10">
        <v>281</v>
      </c>
      <c r="B347" s="6" t="s">
        <v>734</v>
      </c>
      <c r="C347" s="3" t="s">
        <v>735</v>
      </c>
      <c r="D347" s="3" t="s">
        <v>21</v>
      </c>
      <c r="E347" s="3" t="s">
        <v>736</v>
      </c>
      <c r="F347" s="3" t="s">
        <v>23</v>
      </c>
      <c r="G347" s="3" t="s">
        <v>24</v>
      </c>
      <c r="H347" s="3" t="s">
        <v>25</v>
      </c>
      <c r="I347" s="3" t="s">
        <v>26</v>
      </c>
      <c r="J347" s="3" t="s">
        <v>27</v>
      </c>
      <c r="K347" s="3" t="s">
        <v>165</v>
      </c>
      <c r="L347" s="3"/>
      <c r="M347" s="6" t="s">
        <v>166</v>
      </c>
      <c r="N347" s="3" t="s">
        <v>44</v>
      </c>
      <c r="O347" s="3" t="s">
        <v>31</v>
      </c>
      <c r="P347" s="3"/>
      <c r="Q347" s="3" t="s">
        <v>32</v>
      </c>
      <c r="R347" s="8" t="s">
        <v>1263</v>
      </c>
    </row>
    <row r="348" spans="1:18" x14ac:dyDescent="0.25">
      <c r="A348" s="10">
        <v>30</v>
      </c>
      <c r="B348" s="6" t="s">
        <v>131</v>
      </c>
      <c r="C348" s="3" t="s">
        <v>132</v>
      </c>
      <c r="D348" s="3" t="s">
        <v>21</v>
      </c>
      <c r="E348" s="3" t="s">
        <v>133</v>
      </c>
      <c r="F348" s="3" t="s">
        <v>23</v>
      </c>
      <c r="G348" s="3" t="s">
        <v>24</v>
      </c>
      <c r="H348" s="3" t="s">
        <v>25</v>
      </c>
      <c r="I348" s="3" t="s">
        <v>26</v>
      </c>
      <c r="J348" s="3" t="s">
        <v>27</v>
      </c>
      <c r="K348" s="3" t="s">
        <v>134</v>
      </c>
      <c r="L348" s="3"/>
      <c r="M348" s="6" t="s">
        <v>135</v>
      </c>
      <c r="N348" s="3" t="s">
        <v>44</v>
      </c>
      <c r="O348" s="3" t="s">
        <v>31</v>
      </c>
      <c r="P348" s="3"/>
      <c r="Q348" s="3" t="s">
        <v>32</v>
      </c>
      <c r="R348" s="8" t="s">
        <v>1263</v>
      </c>
    </row>
    <row r="349" spans="1:18" x14ac:dyDescent="0.25">
      <c r="A349" s="10">
        <v>418</v>
      </c>
      <c r="B349" s="6" t="s">
        <v>1034</v>
      </c>
      <c r="C349" s="3" t="s">
        <v>1035</v>
      </c>
      <c r="D349" s="3" t="s">
        <v>21</v>
      </c>
      <c r="E349" s="3" t="s">
        <v>1036</v>
      </c>
      <c r="F349" s="3" t="s">
        <v>23</v>
      </c>
      <c r="G349" s="3" t="s">
        <v>24</v>
      </c>
      <c r="H349" s="3" t="s">
        <v>25</v>
      </c>
      <c r="I349" s="3" t="s">
        <v>26</v>
      </c>
      <c r="J349" s="3" t="s">
        <v>105</v>
      </c>
      <c r="K349" s="3" t="s">
        <v>639</v>
      </c>
      <c r="L349" s="3"/>
      <c r="M349" s="6" t="s">
        <v>1037</v>
      </c>
      <c r="N349" s="3"/>
      <c r="O349" s="3" t="s">
        <v>31</v>
      </c>
      <c r="P349" s="3"/>
      <c r="Q349" s="3" t="s">
        <v>32</v>
      </c>
      <c r="R349" s="8" t="s">
        <v>1263</v>
      </c>
    </row>
    <row r="350" spans="1:18" hidden="1" x14ac:dyDescent="0.25">
      <c r="A350" s="10">
        <v>344</v>
      </c>
      <c r="B350" s="6" t="s">
        <v>875</v>
      </c>
      <c r="C350" s="3" t="s">
        <v>72</v>
      </c>
      <c r="D350" s="3" t="s">
        <v>21</v>
      </c>
      <c r="E350" s="3" t="s">
        <v>73</v>
      </c>
      <c r="F350" s="3"/>
      <c r="G350" s="3" t="s">
        <v>24</v>
      </c>
      <c r="H350" s="3"/>
      <c r="I350" s="3" t="s">
        <v>520</v>
      </c>
      <c r="J350" s="3" t="s">
        <v>27</v>
      </c>
      <c r="K350" s="3" t="s">
        <v>539</v>
      </c>
      <c r="L350" s="3"/>
      <c r="M350" s="6" t="s">
        <v>541</v>
      </c>
      <c r="N350" s="3"/>
      <c r="O350" s="3" t="s">
        <v>1260</v>
      </c>
      <c r="P350" s="3"/>
      <c r="Q350" s="3" t="s">
        <v>32</v>
      </c>
      <c r="R350" s="8" t="s">
        <v>45</v>
      </c>
    </row>
    <row r="351" spans="1:18" hidden="1" x14ac:dyDescent="0.25">
      <c r="A351" s="10">
        <v>345</v>
      </c>
      <c r="B351" s="6" t="s">
        <v>876</v>
      </c>
      <c r="C351" s="3" t="s">
        <v>877</v>
      </c>
      <c r="D351" s="3" t="s">
        <v>21</v>
      </c>
      <c r="E351" s="3" t="s">
        <v>81</v>
      </c>
      <c r="F351" s="3"/>
      <c r="G351" s="3" t="s">
        <v>24</v>
      </c>
      <c r="H351" s="3"/>
      <c r="I351" s="3" t="s">
        <v>26</v>
      </c>
      <c r="J351" s="3" t="s">
        <v>27</v>
      </c>
      <c r="K351" s="3" t="s">
        <v>134</v>
      </c>
      <c r="L351" s="3"/>
      <c r="M351" s="6" t="s">
        <v>135</v>
      </c>
      <c r="N351" s="3"/>
      <c r="O351" s="3" t="s">
        <v>1260</v>
      </c>
      <c r="P351" s="3"/>
      <c r="Q351" s="3" t="s">
        <v>32</v>
      </c>
      <c r="R351" s="8" t="s">
        <v>45</v>
      </c>
    </row>
    <row r="352" spans="1:18" x14ac:dyDescent="0.25">
      <c r="A352" s="10">
        <v>419</v>
      </c>
      <c r="B352" s="6" t="s">
        <v>1038</v>
      </c>
      <c r="C352" s="3" t="s">
        <v>637</v>
      </c>
      <c r="D352" s="3" t="s">
        <v>21</v>
      </c>
      <c r="E352" s="3" t="s">
        <v>1028</v>
      </c>
      <c r="F352" s="3" t="s">
        <v>115</v>
      </c>
      <c r="G352" s="3" t="s">
        <v>24</v>
      </c>
      <c r="H352" s="3" t="s">
        <v>25</v>
      </c>
      <c r="I352" s="3" t="s">
        <v>26</v>
      </c>
      <c r="J352" s="3" t="s">
        <v>105</v>
      </c>
      <c r="K352" s="3" t="s">
        <v>639</v>
      </c>
      <c r="L352" s="3" t="s">
        <v>1039</v>
      </c>
      <c r="M352" s="6" t="s">
        <v>1037</v>
      </c>
      <c r="N352" s="3"/>
      <c r="O352" s="3" t="s">
        <v>31</v>
      </c>
      <c r="P352" s="3"/>
      <c r="Q352" s="3" t="s">
        <v>32</v>
      </c>
      <c r="R352" s="8" t="s">
        <v>1263</v>
      </c>
    </row>
    <row r="353" spans="1:18" x14ac:dyDescent="0.25">
      <c r="A353" s="10">
        <v>432</v>
      </c>
      <c r="B353" s="6" t="s">
        <v>1074</v>
      </c>
      <c r="C353" s="3" t="s">
        <v>1035</v>
      </c>
      <c r="D353" s="3" t="s">
        <v>21</v>
      </c>
      <c r="E353" s="3" t="s">
        <v>22</v>
      </c>
      <c r="F353" s="3" t="s">
        <v>23</v>
      </c>
      <c r="G353" s="3" t="s">
        <v>24</v>
      </c>
      <c r="H353" s="3" t="s">
        <v>25</v>
      </c>
      <c r="I353" s="3" t="s">
        <v>26</v>
      </c>
      <c r="J353" s="3" t="s">
        <v>105</v>
      </c>
      <c r="K353" s="3" t="s">
        <v>639</v>
      </c>
      <c r="L353" s="3"/>
      <c r="M353" s="6" t="s">
        <v>1037</v>
      </c>
      <c r="N353" s="3"/>
      <c r="O353" s="3" t="s">
        <v>31</v>
      </c>
      <c r="P353" s="3"/>
      <c r="Q353" s="3" t="s">
        <v>32</v>
      </c>
      <c r="R353" s="8" t="s">
        <v>1263</v>
      </c>
    </row>
    <row r="354" spans="1:18" hidden="1" x14ac:dyDescent="0.25">
      <c r="A354" s="10">
        <v>348</v>
      </c>
      <c r="B354" s="6" t="s">
        <v>882</v>
      </c>
      <c r="C354" s="3" t="s">
        <v>883</v>
      </c>
      <c r="D354" s="3" t="s">
        <v>21</v>
      </c>
      <c r="E354" s="3" t="s">
        <v>638</v>
      </c>
      <c r="F354" s="3"/>
      <c r="G354" s="3" t="s">
        <v>24</v>
      </c>
      <c r="H354" s="3"/>
      <c r="I354" s="3" t="s">
        <v>26</v>
      </c>
      <c r="J354" s="3" t="s">
        <v>27</v>
      </c>
      <c r="K354" s="3" t="s">
        <v>145</v>
      </c>
      <c r="L354" s="3"/>
      <c r="M354" s="6" t="s">
        <v>146</v>
      </c>
      <c r="N354" s="3"/>
      <c r="O354" s="3" t="s">
        <v>1260</v>
      </c>
      <c r="P354" s="3"/>
      <c r="Q354" s="3" t="s">
        <v>32</v>
      </c>
      <c r="R354" s="8" t="s">
        <v>45</v>
      </c>
    </row>
    <row r="355" spans="1:18" x14ac:dyDescent="0.25">
      <c r="A355" s="10">
        <v>433</v>
      </c>
      <c r="B355" s="6" t="s">
        <v>1075</v>
      </c>
      <c r="C355" s="3" t="s">
        <v>637</v>
      </c>
      <c r="D355" s="3" t="s">
        <v>21</v>
      </c>
      <c r="E355" s="3" t="s">
        <v>638</v>
      </c>
      <c r="F355" s="3" t="s">
        <v>115</v>
      </c>
      <c r="G355" s="3" t="s">
        <v>24</v>
      </c>
      <c r="H355" s="3" t="s">
        <v>25</v>
      </c>
      <c r="I355" s="3" t="s">
        <v>26</v>
      </c>
      <c r="J355" s="3" t="s">
        <v>105</v>
      </c>
      <c r="K355" s="3" t="s">
        <v>639</v>
      </c>
      <c r="L355" s="3" t="s">
        <v>1076</v>
      </c>
      <c r="M355" s="6" t="s">
        <v>1037</v>
      </c>
      <c r="N355" s="3"/>
      <c r="O355" s="3" t="s">
        <v>31</v>
      </c>
      <c r="P355" s="3"/>
      <c r="Q355" s="3" t="s">
        <v>32</v>
      </c>
      <c r="R355" s="8" t="s">
        <v>1263</v>
      </c>
    </row>
    <row r="356" spans="1:18" x14ac:dyDescent="0.25">
      <c r="A356" s="10">
        <v>506</v>
      </c>
      <c r="B356" s="6" t="s">
        <v>1241</v>
      </c>
      <c r="C356" s="3" t="s">
        <v>1242</v>
      </c>
      <c r="D356" s="3" t="s">
        <v>1056</v>
      </c>
      <c r="E356" s="3" t="s">
        <v>1243</v>
      </c>
      <c r="F356" s="3" t="s">
        <v>23</v>
      </c>
      <c r="G356" s="3" t="s">
        <v>24</v>
      </c>
      <c r="H356" s="3" t="s">
        <v>25</v>
      </c>
      <c r="I356" s="3" t="s">
        <v>26</v>
      </c>
      <c r="J356" s="3" t="s">
        <v>105</v>
      </c>
      <c r="K356" s="3" t="s">
        <v>639</v>
      </c>
      <c r="L356" s="3" t="s">
        <v>1244</v>
      </c>
      <c r="M356" s="6" t="s">
        <v>1037</v>
      </c>
      <c r="N356" s="3"/>
      <c r="O356" s="3" t="s">
        <v>31</v>
      </c>
      <c r="P356" s="3"/>
      <c r="Q356" s="3" t="s">
        <v>32</v>
      </c>
      <c r="R356" s="8" t="s">
        <v>1263</v>
      </c>
    </row>
    <row r="357" spans="1:18" hidden="1" x14ac:dyDescent="0.25">
      <c r="A357" s="10">
        <v>351</v>
      </c>
      <c r="B357" s="6" t="s">
        <v>890</v>
      </c>
      <c r="C357" s="3" t="s">
        <v>628</v>
      </c>
      <c r="D357" s="3" t="s">
        <v>67</v>
      </c>
      <c r="E357" s="3" t="s">
        <v>629</v>
      </c>
      <c r="F357" s="3"/>
      <c r="G357" s="3" t="s">
        <v>24</v>
      </c>
      <c r="H357" s="3"/>
      <c r="I357" s="3" t="s">
        <v>26</v>
      </c>
      <c r="J357" s="3" t="s">
        <v>27</v>
      </c>
      <c r="K357" s="3" t="s">
        <v>422</v>
      </c>
      <c r="L357" s="3"/>
      <c r="M357" s="6" t="s">
        <v>413</v>
      </c>
      <c r="N357" s="3"/>
      <c r="O357" s="3" t="s">
        <v>1260</v>
      </c>
      <c r="P357" s="3"/>
      <c r="Q357" s="3" t="s">
        <v>32</v>
      </c>
      <c r="R357" s="8" t="s">
        <v>45</v>
      </c>
    </row>
    <row r="358" spans="1:18" hidden="1" x14ac:dyDescent="0.25">
      <c r="A358" s="10">
        <v>352</v>
      </c>
      <c r="B358" s="6" t="s">
        <v>891</v>
      </c>
      <c r="C358" s="3" t="s">
        <v>631</v>
      </c>
      <c r="D358" s="3" t="s">
        <v>67</v>
      </c>
      <c r="E358" s="3" t="s">
        <v>68</v>
      </c>
      <c r="F358" s="3"/>
      <c r="G358" s="3" t="s">
        <v>24</v>
      </c>
      <c r="H358" s="3"/>
      <c r="I358" s="3" t="s">
        <v>26</v>
      </c>
      <c r="J358" s="3" t="s">
        <v>27</v>
      </c>
      <c r="K358" s="3" t="s">
        <v>422</v>
      </c>
      <c r="L358" s="3"/>
      <c r="M358" s="6" t="s">
        <v>413</v>
      </c>
      <c r="N358" s="3"/>
      <c r="O358" s="3" t="s">
        <v>1260</v>
      </c>
      <c r="P358" s="3"/>
      <c r="Q358" s="3" t="s">
        <v>32</v>
      </c>
      <c r="R358" s="8" t="s">
        <v>45</v>
      </c>
    </row>
    <row r="359" spans="1:18" x14ac:dyDescent="0.25">
      <c r="A359" s="10">
        <v>507</v>
      </c>
      <c r="B359" s="6" t="s">
        <v>1245</v>
      </c>
      <c r="C359" s="3" t="s">
        <v>1246</v>
      </c>
      <c r="D359" s="3" t="s">
        <v>21</v>
      </c>
      <c r="E359" s="40" t="s">
        <v>1247</v>
      </c>
      <c r="F359" s="3" t="s">
        <v>23</v>
      </c>
      <c r="G359" s="3" t="s">
        <v>24</v>
      </c>
      <c r="H359" s="3" t="s">
        <v>25</v>
      </c>
      <c r="I359" s="3" t="s">
        <v>26</v>
      </c>
      <c r="J359" s="3" t="s">
        <v>105</v>
      </c>
      <c r="K359" s="3" t="s">
        <v>639</v>
      </c>
      <c r="L359" s="3" t="s">
        <v>1039</v>
      </c>
      <c r="M359" s="6" t="s">
        <v>1037</v>
      </c>
      <c r="N359" s="3"/>
      <c r="O359" s="3" t="s">
        <v>31</v>
      </c>
      <c r="P359" s="3"/>
      <c r="Q359" s="3" t="s">
        <v>32</v>
      </c>
      <c r="R359" s="8" t="s">
        <v>1263</v>
      </c>
    </row>
    <row r="360" spans="1:18" hidden="1" x14ac:dyDescent="0.25">
      <c r="A360" s="10">
        <v>354</v>
      </c>
      <c r="B360" s="6" t="s">
        <v>894</v>
      </c>
      <c r="C360" s="3" t="s">
        <v>631</v>
      </c>
      <c r="D360" s="3" t="s">
        <v>67</v>
      </c>
      <c r="E360" s="3" t="s">
        <v>68</v>
      </c>
      <c r="F360" s="3"/>
      <c r="G360" s="3" t="s">
        <v>24</v>
      </c>
      <c r="H360" s="3"/>
      <c r="I360" s="3" t="s">
        <v>26</v>
      </c>
      <c r="J360" s="3" t="s">
        <v>27</v>
      </c>
      <c r="K360" s="3" t="s">
        <v>412</v>
      </c>
      <c r="L360" s="3"/>
      <c r="M360" s="6" t="s">
        <v>413</v>
      </c>
      <c r="N360" s="3"/>
      <c r="O360" s="3" t="s">
        <v>1260</v>
      </c>
      <c r="P360" s="3"/>
      <c r="Q360" s="3" t="s">
        <v>32</v>
      </c>
      <c r="R360" s="8" t="s">
        <v>45</v>
      </c>
    </row>
    <row r="361" spans="1:18" x14ac:dyDescent="0.25">
      <c r="A361" s="10">
        <v>508</v>
      </c>
      <c r="B361" s="6" t="s">
        <v>1248</v>
      </c>
      <c r="C361" s="3" t="s">
        <v>1246</v>
      </c>
      <c r="D361" s="3" t="s">
        <v>21</v>
      </c>
      <c r="E361" s="3" t="s">
        <v>1247</v>
      </c>
      <c r="F361" s="3" t="s">
        <v>23</v>
      </c>
      <c r="G361" s="3" t="s">
        <v>24</v>
      </c>
      <c r="H361" s="3" t="s">
        <v>25</v>
      </c>
      <c r="I361" s="3" t="s">
        <v>26</v>
      </c>
      <c r="J361" s="3" t="s">
        <v>105</v>
      </c>
      <c r="K361" s="3" t="s">
        <v>639</v>
      </c>
      <c r="L361" s="3" t="s">
        <v>1039</v>
      </c>
      <c r="M361" s="6" t="s">
        <v>1037</v>
      </c>
      <c r="N361" s="3"/>
      <c r="O361" s="3" t="s">
        <v>31</v>
      </c>
      <c r="P361" s="3"/>
      <c r="Q361" s="3" t="s">
        <v>32</v>
      </c>
      <c r="R361" s="8" t="s">
        <v>1263</v>
      </c>
    </row>
    <row r="362" spans="1:18" hidden="1" x14ac:dyDescent="0.25">
      <c r="A362" s="10">
        <v>356</v>
      </c>
      <c r="B362" s="6" t="s">
        <v>896</v>
      </c>
      <c r="C362" s="3" t="s">
        <v>631</v>
      </c>
      <c r="D362" s="3" t="s">
        <v>67</v>
      </c>
      <c r="E362" s="3" t="s">
        <v>68</v>
      </c>
      <c r="F362" s="3" t="s">
        <v>115</v>
      </c>
      <c r="G362" s="3" t="s">
        <v>24</v>
      </c>
      <c r="H362" s="3" t="s">
        <v>418</v>
      </c>
      <c r="I362" s="3" t="s">
        <v>26</v>
      </c>
      <c r="J362" s="3" t="s">
        <v>27</v>
      </c>
      <c r="K362" s="3" t="s">
        <v>539</v>
      </c>
      <c r="L362" s="3" t="s">
        <v>540</v>
      </c>
      <c r="M362" s="6" t="s">
        <v>541</v>
      </c>
      <c r="N362" s="3" t="s">
        <v>60</v>
      </c>
      <c r="O362" s="3" t="s">
        <v>52</v>
      </c>
      <c r="P362" s="3" t="s">
        <v>542</v>
      </c>
      <c r="Q362" s="3" t="s">
        <v>32</v>
      </c>
      <c r="R362" s="8" t="s">
        <v>774</v>
      </c>
    </row>
    <row r="363" spans="1:18" hidden="1" x14ac:dyDescent="0.25">
      <c r="A363" s="10">
        <v>357</v>
      </c>
      <c r="B363" s="6" t="s">
        <v>897</v>
      </c>
      <c r="C363" s="3" t="s">
        <v>631</v>
      </c>
      <c r="D363" s="3" t="s">
        <v>67</v>
      </c>
      <c r="E363" s="3" t="s">
        <v>68</v>
      </c>
      <c r="F363" s="3"/>
      <c r="G363" s="3" t="s">
        <v>24</v>
      </c>
      <c r="H363" s="3"/>
      <c r="I363" s="3" t="s">
        <v>26</v>
      </c>
      <c r="J363" s="3" t="s">
        <v>27</v>
      </c>
      <c r="K363" s="3" t="s">
        <v>721</v>
      </c>
      <c r="L363" s="3" t="s">
        <v>721</v>
      </c>
      <c r="M363" s="6" t="s">
        <v>777</v>
      </c>
      <c r="N363" s="3"/>
      <c r="O363" s="3" t="s">
        <v>1262</v>
      </c>
      <c r="P363" s="3"/>
      <c r="Q363" s="3" t="s">
        <v>32</v>
      </c>
      <c r="R363" s="8" t="s">
        <v>641</v>
      </c>
    </row>
    <row r="364" spans="1:18" hidden="1" x14ac:dyDescent="0.25">
      <c r="A364" s="10">
        <v>358</v>
      </c>
      <c r="B364" s="6" t="s">
        <v>898</v>
      </c>
      <c r="C364" s="3" t="s">
        <v>664</v>
      </c>
      <c r="D364" s="3" t="s">
        <v>448</v>
      </c>
      <c r="E364" s="3" t="s">
        <v>448</v>
      </c>
      <c r="F364" s="3"/>
      <c r="G364" s="3" t="s">
        <v>24</v>
      </c>
      <c r="H364" s="3"/>
      <c r="I364" s="3" t="s">
        <v>26</v>
      </c>
      <c r="J364" s="3" t="s">
        <v>27</v>
      </c>
      <c r="K364" s="3" t="s">
        <v>117</v>
      </c>
      <c r="L364" s="3"/>
      <c r="M364" s="6" t="s">
        <v>433</v>
      </c>
      <c r="N364" s="3"/>
      <c r="O364" s="3" t="s">
        <v>1260</v>
      </c>
      <c r="P364" s="3"/>
      <c r="Q364" s="3" t="s">
        <v>32</v>
      </c>
      <c r="R364" s="8" t="s">
        <v>45</v>
      </c>
    </row>
    <row r="365" spans="1:18" hidden="1" x14ac:dyDescent="0.25">
      <c r="A365" s="10">
        <v>359</v>
      </c>
      <c r="B365" s="6" t="s">
        <v>899</v>
      </c>
      <c r="C365" s="3" t="s">
        <v>637</v>
      </c>
      <c r="D365" s="3" t="s">
        <v>21</v>
      </c>
      <c r="E365" s="3" t="s">
        <v>638</v>
      </c>
      <c r="F365" s="3"/>
      <c r="G365" s="3" t="s">
        <v>24</v>
      </c>
      <c r="H365" s="3"/>
      <c r="I365" s="3" t="s">
        <v>26</v>
      </c>
      <c r="J365" s="3" t="s">
        <v>27</v>
      </c>
      <c r="K365" s="3" t="s">
        <v>117</v>
      </c>
      <c r="L365" s="3"/>
      <c r="M365" s="6" t="s">
        <v>433</v>
      </c>
      <c r="N365" s="3"/>
      <c r="O365" s="3" t="s">
        <v>1260</v>
      </c>
      <c r="P365" s="3"/>
      <c r="Q365" s="3" t="s">
        <v>32</v>
      </c>
      <c r="R365" s="8" t="s">
        <v>45</v>
      </c>
    </row>
    <row r="366" spans="1:18" x14ac:dyDescent="0.25">
      <c r="A366" s="10">
        <v>509</v>
      </c>
      <c r="B366" s="6" t="s">
        <v>1249</v>
      </c>
      <c r="C366" s="3" t="s">
        <v>1246</v>
      </c>
      <c r="D366" s="3" t="s">
        <v>21</v>
      </c>
      <c r="E366" s="3" t="s">
        <v>1247</v>
      </c>
      <c r="F366" s="3" t="s">
        <v>23</v>
      </c>
      <c r="G366" s="3" t="s">
        <v>24</v>
      </c>
      <c r="H366" s="3" t="s">
        <v>25</v>
      </c>
      <c r="I366" s="3" t="s">
        <v>26</v>
      </c>
      <c r="J366" s="3" t="s">
        <v>105</v>
      </c>
      <c r="K366" s="3" t="s">
        <v>639</v>
      </c>
      <c r="L366" s="3" t="s">
        <v>1039</v>
      </c>
      <c r="M366" s="6" t="s">
        <v>1037</v>
      </c>
      <c r="N366" s="3"/>
      <c r="O366" s="3" t="s">
        <v>31</v>
      </c>
      <c r="P366" s="3"/>
      <c r="Q366" s="3" t="s">
        <v>32</v>
      </c>
      <c r="R366" s="8" t="s">
        <v>1263</v>
      </c>
    </row>
    <row r="367" spans="1:18" hidden="1" x14ac:dyDescent="0.25">
      <c r="A367" s="10">
        <v>361</v>
      </c>
      <c r="B367" s="6" t="s">
        <v>903</v>
      </c>
      <c r="C367" s="3" t="s">
        <v>901</v>
      </c>
      <c r="D367" s="3" t="s">
        <v>21</v>
      </c>
      <c r="E367" s="3" t="s">
        <v>904</v>
      </c>
      <c r="F367" s="3"/>
      <c r="G367" s="3" t="s">
        <v>24</v>
      </c>
      <c r="H367" s="3"/>
      <c r="I367" s="3" t="s">
        <v>26</v>
      </c>
      <c r="J367" s="3" t="s">
        <v>27</v>
      </c>
      <c r="K367" s="3" t="s">
        <v>216</v>
      </c>
      <c r="L367" s="3"/>
      <c r="M367" s="6" t="s">
        <v>217</v>
      </c>
      <c r="N367" s="3"/>
      <c r="O367" s="3" t="s">
        <v>1260</v>
      </c>
      <c r="P367" s="3"/>
      <c r="Q367" s="3" t="s">
        <v>32</v>
      </c>
      <c r="R367" s="8" t="s">
        <v>45</v>
      </c>
    </row>
    <row r="368" spans="1:18" x14ac:dyDescent="0.25">
      <c r="A368" s="10">
        <v>510</v>
      </c>
      <c r="B368" s="6" t="s">
        <v>1250</v>
      </c>
      <c r="C368" s="3" t="s">
        <v>1246</v>
      </c>
      <c r="D368" s="3" t="s">
        <v>21</v>
      </c>
      <c r="E368" s="3" t="s">
        <v>1247</v>
      </c>
      <c r="F368" s="3" t="s">
        <v>23</v>
      </c>
      <c r="G368" s="3" t="s">
        <v>24</v>
      </c>
      <c r="H368" s="3" t="s">
        <v>25</v>
      </c>
      <c r="I368" s="3" t="s">
        <v>26</v>
      </c>
      <c r="J368" s="3" t="s">
        <v>105</v>
      </c>
      <c r="K368" s="3" t="s">
        <v>639</v>
      </c>
      <c r="L368" s="3" t="s">
        <v>1068</v>
      </c>
      <c r="M368" s="6" t="s">
        <v>1037</v>
      </c>
      <c r="N368" s="3"/>
      <c r="O368" s="3" t="s">
        <v>31</v>
      </c>
      <c r="P368" s="3"/>
      <c r="Q368" s="3" t="s">
        <v>32</v>
      </c>
      <c r="R368" s="8" t="s">
        <v>1263</v>
      </c>
    </row>
    <row r="369" spans="1:18" hidden="1" x14ac:dyDescent="0.25">
      <c r="A369" s="10">
        <v>363</v>
      </c>
      <c r="B369" s="6" t="s">
        <v>907</v>
      </c>
      <c r="C369" s="3" t="s">
        <v>908</v>
      </c>
      <c r="D369" s="3" t="s">
        <v>909</v>
      </c>
      <c r="E369" s="3" t="s">
        <v>89</v>
      </c>
      <c r="F369" s="3"/>
      <c r="G369" s="3" t="s">
        <v>24</v>
      </c>
      <c r="H369" s="3"/>
      <c r="I369" s="3" t="s">
        <v>26</v>
      </c>
      <c r="J369" s="3" t="s">
        <v>27</v>
      </c>
      <c r="K369" s="3" t="s">
        <v>539</v>
      </c>
      <c r="L369" s="3"/>
      <c r="M369" s="6" t="s">
        <v>541</v>
      </c>
      <c r="N369" s="3"/>
      <c r="O369" s="3" t="s">
        <v>1260</v>
      </c>
      <c r="P369" s="3"/>
      <c r="Q369" s="3" t="s">
        <v>32</v>
      </c>
      <c r="R369" s="8" t="s">
        <v>45</v>
      </c>
    </row>
    <row r="370" spans="1:18" hidden="1" x14ac:dyDescent="0.25">
      <c r="A370" s="10">
        <v>364</v>
      </c>
      <c r="B370" s="6" t="s">
        <v>910</v>
      </c>
      <c r="C370" s="3" t="s">
        <v>908</v>
      </c>
      <c r="D370" s="3" t="s">
        <v>909</v>
      </c>
      <c r="E370" s="3" t="s">
        <v>89</v>
      </c>
      <c r="F370" s="3"/>
      <c r="G370" s="3" t="s">
        <v>24</v>
      </c>
      <c r="H370" s="3"/>
      <c r="I370" s="3" t="s">
        <v>26</v>
      </c>
      <c r="J370" s="3" t="s">
        <v>27</v>
      </c>
      <c r="K370" s="3" t="s">
        <v>539</v>
      </c>
      <c r="L370" s="3"/>
      <c r="M370" s="6" t="s">
        <v>541</v>
      </c>
      <c r="N370" s="3"/>
      <c r="O370" s="3" t="s">
        <v>1260</v>
      </c>
      <c r="P370" s="3"/>
      <c r="Q370" s="3" t="s">
        <v>32</v>
      </c>
      <c r="R370" s="8" t="s">
        <v>45</v>
      </c>
    </row>
    <row r="371" spans="1:18" hidden="1" x14ac:dyDescent="0.25">
      <c r="A371" s="10">
        <v>365</v>
      </c>
      <c r="B371" s="6" t="s">
        <v>911</v>
      </c>
      <c r="C371" s="3" t="s">
        <v>908</v>
      </c>
      <c r="D371" s="3" t="s">
        <v>909</v>
      </c>
      <c r="E371" s="3" t="s">
        <v>89</v>
      </c>
      <c r="F371" s="3"/>
      <c r="G371" s="3" t="s">
        <v>24</v>
      </c>
      <c r="H371" s="3"/>
      <c r="I371" s="3" t="s">
        <v>26</v>
      </c>
      <c r="J371" s="3" t="s">
        <v>27</v>
      </c>
      <c r="K371" s="3" t="s">
        <v>912</v>
      </c>
      <c r="L371" s="3"/>
      <c r="M371" s="6" t="s">
        <v>913</v>
      </c>
      <c r="N371" s="3"/>
      <c r="O371" s="3" t="s">
        <v>1260</v>
      </c>
      <c r="P371" s="3"/>
      <c r="Q371" s="3" t="s">
        <v>32</v>
      </c>
      <c r="R371" s="8" t="s">
        <v>45</v>
      </c>
    </row>
    <row r="372" spans="1:18" hidden="1" x14ac:dyDescent="0.25">
      <c r="A372" s="10">
        <v>366</v>
      </c>
      <c r="B372" s="6" t="s">
        <v>914</v>
      </c>
      <c r="C372" s="3" t="s">
        <v>908</v>
      </c>
      <c r="D372" s="3" t="s">
        <v>909</v>
      </c>
      <c r="E372" s="3" t="s">
        <v>89</v>
      </c>
      <c r="F372" s="3"/>
      <c r="G372" s="3" t="s">
        <v>24</v>
      </c>
      <c r="H372" s="3"/>
      <c r="I372" s="3" t="s">
        <v>26</v>
      </c>
      <c r="J372" s="3" t="s">
        <v>27</v>
      </c>
      <c r="K372" s="3" t="s">
        <v>539</v>
      </c>
      <c r="L372" s="3"/>
      <c r="M372" s="6" t="s">
        <v>541</v>
      </c>
      <c r="N372" s="3"/>
      <c r="O372" s="3" t="s">
        <v>1260</v>
      </c>
      <c r="P372" s="3"/>
      <c r="Q372" s="3" t="s">
        <v>32</v>
      </c>
      <c r="R372" s="8" t="s">
        <v>45</v>
      </c>
    </row>
    <row r="373" spans="1:18" hidden="1" x14ac:dyDescent="0.25">
      <c r="A373" s="10">
        <v>367</v>
      </c>
      <c r="B373" s="6" t="s">
        <v>915</v>
      </c>
      <c r="C373" s="3" t="s">
        <v>916</v>
      </c>
      <c r="D373" s="3" t="s">
        <v>48</v>
      </c>
      <c r="E373" s="3" t="s">
        <v>649</v>
      </c>
      <c r="F373" s="3"/>
      <c r="G373" s="3" t="s">
        <v>24</v>
      </c>
      <c r="H373" s="3"/>
      <c r="I373" s="3" t="s">
        <v>520</v>
      </c>
      <c r="J373" s="3" t="s">
        <v>27</v>
      </c>
      <c r="K373" s="3" t="s">
        <v>156</v>
      </c>
      <c r="L373" s="3"/>
      <c r="M373" s="6" t="s">
        <v>157</v>
      </c>
      <c r="N373" s="3" t="s">
        <v>44</v>
      </c>
      <c r="O373" s="3" t="s">
        <v>1260</v>
      </c>
      <c r="P373" s="3"/>
      <c r="Q373" s="3" t="s">
        <v>32</v>
      </c>
      <c r="R373" s="8" t="s">
        <v>45</v>
      </c>
    </row>
    <row r="374" spans="1:18" hidden="1" x14ac:dyDescent="0.25">
      <c r="A374" s="10">
        <v>368</v>
      </c>
      <c r="B374" s="6" t="s">
        <v>917</v>
      </c>
      <c r="C374" s="3" t="s">
        <v>664</v>
      </c>
      <c r="D374" s="3" t="s">
        <v>448</v>
      </c>
      <c r="E374" s="3" t="s">
        <v>448</v>
      </c>
      <c r="F374" s="3"/>
      <c r="G374" s="3" t="s">
        <v>24</v>
      </c>
      <c r="H374" s="3"/>
      <c r="I374" s="3" t="s">
        <v>26</v>
      </c>
      <c r="J374" s="3" t="s">
        <v>27</v>
      </c>
      <c r="K374" s="3" t="s">
        <v>117</v>
      </c>
      <c r="L374" s="3"/>
      <c r="M374" s="6" t="s">
        <v>433</v>
      </c>
      <c r="N374" s="3"/>
      <c r="O374" s="3" t="s">
        <v>1260</v>
      </c>
      <c r="P374" s="3"/>
      <c r="Q374" s="3" t="s">
        <v>32</v>
      </c>
      <c r="R374" s="8" t="s">
        <v>45</v>
      </c>
    </row>
    <row r="375" spans="1:18" hidden="1" x14ac:dyDescent="0.25">
      <c r="A375" s="10">
        <v>369</v>
      </c>
      <c r="B375" s="6" t="s">
        <v>918</v>
      </c>
      <c r="C375" s="3" t="s">
        <v>664</v>
      </c>
      <c r="D375" s="3" t="s">
        <v>448</v>
      </c>
      <c r="E375" s="3" t="s">
        <v>448</v>
      </c>
      <c r="F375" s="3"/>
      <c r="G375" s="3" t="s">
        <v>24</v>
      </c>
      <c r="H375" s="3"/>
      <c r="I375" s="3" t="s">
        <v>26</v>
      </c>
      <c r="J375" s="3" t="s">
        <v>27</v>
      </c>
      <c r="K375" s="3" t="s">
        <v>117</v>
      </c>
      <c r="L375" s="3"/>
      <c r="M375" s="6" t="s">
        <v>433</v>
      </c>
      <c r="N375" s="3"/>
      <c r="O375" s="3" t="s">
        <v>1260</v>
      </c>
      <c r="P375" s="3"/>
      <c r="Q375" s="3" t="s">
        <v>32</v>
      </c>
      <c r="R375" s="8" t="s">
        <v>45</v>
      </c>
    </row>
    <row r="376" spans="1:18" hidden="1" x14ac:dyDescent="0.25">
      <c r="A376" s="10">
        <v>370</v>
      </c>
      <c r="B376" s="6" t="s">
        <v>919</v>
      </c>
      <c r="C376" s="3" t="s">
        <v>664</v>
      </c>
      <c r="D376" s="3" t="s">
        <v>448</v>
      </c>
      <c r="E376" s="3" t="s">
        <v>448</v>
      </c>
      <c r="F376" s="3"/>
      <c r="G376" s="3" t="s">
        <v>24</v>
      </c>
      <c r="H376" s="3"/>
      <c r="I376" s="3" t="s">
        <v>26</v>
      </c>
      <c r="J376" s="3" t="s">
        <v>27</v>
      </c>
      <c r="K376" s="3" t="s">
        <v>117</v>
      </c>
      <c r="L376" s="3"/>
      <c r="M376" s="6" t="s">
        <v>433</v>
      </c>
      <c r="N376" s="3"/>
      <c r="O376" s="3" t="s">
        <v>1260</v>
      </c>
      <c r="P376" s="3"/>
      <c r="Q376" s="3" t="s">
        <v>32</v>
      </c>
      <c r="R376" s="8" t="s">
        <v>45</v>
      </c>
    </row>
    <row r="377" spans="1:18" hidden="1" x14ac:dyDescent="0.25">
      <c r="A377" s="10">
        <v>371</v>
      </c>
      <c r="B377" s="6" t="s">
        <v>920</v>
      </c>
      <c r="C377" s="3" t="s">
        <v>664</v>
      </c>
      <c r="D377" s="3" t="s">
        <v>448</v>
      </c>
      <c r="E377" s="3" t="s">
        <v>448</v>
      </c>
      <c r="F377" s="3"/>
      <c r="G377" s="3" t="s">
        <v>24</v>
      </c>
      <c r="H377" s="3"/>
      <c r="I377" s="3" t="s">
        <v>26</v>
      </c>
      <c r="J377" s="3" t="s">
        <v>27</v>
      </c>
      <c r="K377" s="3" t="s">
        <v>117</v>
      </c>
      <c r="L377" s="3"/>
      <c r="M377" s="6" t="s">
        <v>433</v>
      </c>
      <c r="N377" s="3"/>
      <c r="O377" s="3" t="s">
        <v>1260</v>
      </c>
      <c r="P377" s="3"/>
      <c r="Q377" s="3" t="s">
        <v>32</v>
      </c>
      <c r="R377" s="8" t="s">
        <v>45</v>
      </c>
    </row>
    <row r="378" spans="1:18" hidden="1" x14ac:dyDescent="0.25">
      <c r="A378" s="10">
        <v>372</v>
      </c>
      <c r="B378" s="6" t="s">
        <v>921</v>
      </c>
      <c r="C378" s="3" t="s">
        <v>664</v>
      </c>
      <c r="D378" s="3" t="s">
        <v>448</v>
      </c>
      <c r="E378" s="3" t="s">
        <v>448</v>
      </c>
      <c r="F378" s="3"/>
      <c r="G378" s="3" t="s">
        <v>24</v>
      </c>
      <c r="H378" s="3"/>
      <c r="I378" s="3" t="s">
        <v>26</v>
      </c>
      <c r="J378" s="3" t="s">
        <v>27</v>
      </c>
      <c r="K378" s="3" t="s">
        <v>117</v>
      </c>
      <c r="L378" s="3"/>
      <c r="M378" s="6" t="s">
        <v>433</v>
      </c>
      <c r="N378" s="3"/>
      <c r="O378" s="3" t="s">
        <v>1260</v>
      </c>
      <c r="P378" s="3"/>
      <c r="Q378" s="3" t="s">
        <v>32</v>
      </c>
      <c r="R378" s="8" t="s">
        <v>45</v>
      </c>
    </row>
    <row r="379" spans="1:18" x14ac:dyDescent="0.25">
      <c r="A379" s="10">
        <v>511</v>
      </c>
      <c r="B379" s="6" t="s">
        <v>1251</v>
      </c>
      <c r="C379" s="3" t="s">
        <v>1246</v>
      </c>
      <c r="D379" s="3" t="s">
        <v>21</v>
      </c>
      <c r="E379" s="3" t="s">
        <v>1247</v>
      </c>
      <c r="F379" s="3" t="s">
        <v>23</v>
      </c>
      <c r="G379" s="3" t="s">
        <v>24</v>
      </c>
      <c r="H379" s="3" t="s">
        <v>25</v>
      </c>
      <c r="I379" s="3" t="s">
        <v>26</v>
      </c>
      <c r="J379" s="3" t="s">
        <v>105</v>
      </c>
      <c r="K379" s="3" t="s">
        <v>639</v>
      </c>
      <c r="L379" s="3" t="s">
        <v>1252</v>
      </c>
      <c r="M379" s="6" t="s">
        <v>1037</v>
      </c>
      <c r="N379" s="3"/>
      <c r="O379" s="3" t="s">
        <v>31</v>
      </c>
      <c r="P379" s="3"/>
      <c r="Q379" s="3" t="s">
        <v>32</v>
      </c>
      <c r="R379" s="8" t="s">
        <v>1263</v>
      </c>
    </row>
    <row r="380" spans="1:18" hidden="1" x14ac:dyDescent="0.25">
      <c r="A380" s="10">
        <v>24</v>
      </c>
      <c r="B380" s="6" t="s">
        <v>112</v>
      </c>
      <c r="C380" s="3" t="s">
        <v>113</v>
      </c>
      <c r="D380" s="3" t="s">
        <v>48</v>
      </c>
      <c r="E380" s="3" t="s">
        <v>114</v>
      </c>
      <c r="F380" s="3" t="s">
        <v>115</v>
      </c>
      <c r="G380" s="3" t="s">
        <v>24</v>
      </c>
      <c r="H380" s="3" t="s">
        <v>116</v>
      </c>
      <c r="I380" s="3" t="s">
        <v>26</v>
      </c>
      <c r="J380" s="3" t="s">
        <v>27</v>
      </c>
      <c r="K380" s="3" t="s">
        <v>117</v>
      </c>
      <c r="L380" s="3"/>
      <c r="M380" s="6" t="s">
        <v>118</v>
      </c>
      <c r="N380" s="3" t="s">
        <v>44</v>
      </c>
      <c r="O380" s="3" t="s">
        <v>31</v>
      </c>
      <c r="P380" s="3"/>
      <c r="Q380" s="3" t="s">
        <v>32</v>
      </c>
      <c r="R380" s="8" t="s">
        <v>1263</v>
      </c>
    </row>
    <row r="381" spans="1:18" x14ac:dyDescent="0.25">
      <c r="A381" s="10">
        <v>86</v>
      </c>
      <c r="B381" s="6" t="s">
        <v>261</v>
      </c>
      <c r="C381" s="3" t="s">
        <v>262</v>
      </c>
      <c r="D381" s="3" t="s">
        <v>21</v>
      </c>
      <c r="E381" s="3" t="s">
        <v>263</v>
      </c>
      <c r="F381" s="3" t="s">
        <v>115</v>
      </c>
      <c r="G381" s="3" t="s">
        <v>24</v>
      </c>
      <c r="H381" s="3" t="s">
        <v>25</v>
      </c>
      <c r="I381" s="3" t="s">
        <v>26</v>
      </c>
      <c r="J381" s="3" t="s">
        <v>27</v>
      </c>
      <c r="K381" s="3" t="s">
        <v>117</v>
      </c>
      <c r="L381" s="3"/>
      <c r="M381" s="6" t="s">
        <v>118</v>
      </c>
      <c r="N381" s="3" t="s">
        <v>44</v>
      </c>
      <c r="O381" s="3" t="s">
        <v>31</v>
      </c>
      <c r="P381" s="3"/>
      <c r="Q381" s="3" t="s">
        <v>32</v>
      </c>
      <c r="R381" s="8" t="s">
        <v>1263</v>
      </c>
    </row>
    <row r="382" spans="1:18" hidden="1" x14ac:dyDescent="0.25">
      <c r="A382" s="10">
        <v>376</v>
      </c>
      <c r="B382" s="6" t="s">
        <v>927</v>
      </c>
      <c r="C382" s="3" t="s">
        <v>928</v>
      </c>
      <c r="D382" s="3" t="s">
        <v>21</v>
      </c>
      <c r="E382" s="3">
        <v>5590</v>
      </c>
      <c r="F382" s="3"/>
      <c r="G382" s="3" t="s">
        <v>929</v>
      </c>
      <c r="H382" s="3"/>
      <c r="I382" s="3" t="s">
        <v>26</v>
      </c>
      <c r="J382" s="3" t="s">
        <v>27</v>
      </c>
      <c r="K382" s="3" t="s">
        <v>50</v>
      </c>
      <c r="L382" s="3"/>
      <c r="M382" s="6" t="s">
        <v>51</v>
      </c>
      <c r="N382" s="3" t="s">
        <v>44</v>
      </c>
      <c r="O382" s="3" t="s">
        <v>52</v>
      </c>
      <c r="P382" s="3" t="s">
        <v>53</v>
      </c>
      <c r="Q382" s="3" t="s">
        <v>32</v>
      </c>
      <c r="R382" s="8" t="s">
        <v>54</v>
      </c>
    </row>
    <row r="383" spans="1:18" hidden="1" x14ac:dyDescent="0.25">
      <c r="A383" s="10">
        <v>377</v>
      </c>
      <c r="B383" s="6" t="s">
        <v>930</v>
      </c>
      <c r="C383" s="3" t="s">
        <v>931</v>
      </c>
      <c r="D383" s="3" t="s">
        <v>932</v>
      </c>
      <c r="E383" s="3" t="s">
        <v>932</v>
      </c>
      <c r="F383" s="3"/>
      <c r="G383" s="3" t="s">
        <v>929</v>
      </c>
      <c r="H383" s="3"/>
      <c r="I383" s="3" t="s">
        <v>26</v>
      </c>
      <c r="J383" s="3" t="s">
        <v>27</v>
      </c>
      <c r="K383" s="3" t="s">
        <v>50</v>
      </c>
      <c r="L383" s="3"/>
      <c r="M383" s="6" t="s">
        <v>51</v>
      </c>
      <c r="N383" s="3" t="s">
        <v>44</v>
      </c>
      <c r="O383" s="3" t="s">
        <v>52</v>
      </c>
      <c r="P383" s="3" t="s">
        <v>53</v>
      </c>
      <c r="Q383" s="3" t="s">
        <v>32</v>
      </c>
      <c r="R383" s="8" t="s">
        <v>54</v>
      </c>
    </row>
    <row r="384" spans="1:18" hidden="1" x14ac:dyDescent="0.25">
      <c r="A384" s="10">
        <v>378</v>
      </c>
      <c r="B384" s="6" t="s">
        <v>933</v>
      </c>
      <c r="C384" s="3" t="s">
        <v>931</v>
      </c>
      <c r="D384" s="3" t="s">
        <v>932</v>
      </c>
      <c r="E384" s="3" t="s">
        <v>932</v>
      </c>
      <c r="F384" s="3"/>
      <c r="G384" s="3" t="s">
        <v>929</v>
      </c>
      <c r="H384" s="3"/>
      <c r="I384" s="3" t="s">
        <v>26</v>
      </c>
      <c r="J384" s="3" t="s">
        <v>27</v>
      </c>
      <c r="K384" s="3" t="s">
        <v>50</v>
      </c>
      <c r="L384" s="3"/>
      <c r="M384" s="6" t="s">
        <v>51</v>
      </c>
      <c r="N384" s="3" t="s">
        <v>44</v>
      </c>
      <c r="O384" s="3" t="s">
        <v>52</v>
      </c>
      <c r="P384" s="3" t="s">
        <v>53</v>
      </c>
      <c r="Q384" s="3" t="s">
        <v>32</v>
      </c>
      <c r="R384" s="8" t="s">
        <v>54</v>
      </c>
    </row>
    <row r="385" spans="1:18" hidden="1" x14ac:dyDescent="0.25">
      <c r="A385" s="10">
        <v>379</v>
      </c>
      <c r="B385" s="6" t="s">
        <v>934</v>
      </c>
      <c r="C385" s="3" t="s">
        <v>931</v>
      </c>
      <c r="D385" s="3" t="s">
        <v>932</v>
      </c>
      <c r="E385" s="3" t="s">
        <v>932</v>
      </c>
      <c r="F385" s="3"/>
      <c r="G385" s="3" t="s">
        <v>929</v>
      </c>
      <c r="H385" s="3"/>
      <c r="I385" s="3" t="s">
        <v>26</v>
      </c>
      <c r="J385" s="3" t="s">
        <v>27</v>
      </c>
      <c r="K385" s="3" t="s">
        <v>50</v>
      </c>
      <c r="L385" s="16"/>
      <c r="M385" s="6" t="s">
        <v>51</v>
      </c>
      <c r="N385" s="3" t="s">
        <v>44</v>
      </c>
      <c r="O385" s="3" t="s">
        <v>52</v>
      </c>
      <c r="P385" s="3" t="s">
        <v>53</v>
      </c>
      <c r="Q385" s="3" t="s">
        <v>32</v>
      </c>
      <c r="R385" s="8" t="s">
        <v>54</v>
      </c>
    </row>
    <row r="386" spans="1:18" hidden="1" x14ac:dyDescent="0.25">
      <c r="A386" s="10">
        <v>380</v>
      </c>
      <c r="B386" s="6" t="s">
        <v>935</v>
      </c>
      <c r="C386" s="3" t="s">
        <v>936</v>
      </c>
      <c r="D386" s="3" t="s">
        <v>21</v>
      </c>
      <c r="E386" s="3">
        <v>5590</v>
      </c>
      <c r="F386" s="3"/>
      <c r="G386" s="3" t="s">
        <v>929</v>
      </c>
      <c r="H386" s="3"/>
      <c r="I386" s="3" t="s">
        <v>26</v>
      </c>
      <c r="J386" s="3" t="s">
        <v>105</v>
      </c>
      <c r="K386" s="14" t="s">
        <v>193</v>
      </c>
      <c r="L386" s="13"/>
      <c r="M386" s="15" t="s">
        <v>937</v>
      </c>
      <c r="N386" s="3"/>
      <c r="O386" s="3"/>
      <c r="P386" s="3"/>
      <c r="Q386" s="3" t="s">
        <v>32</v>
      </c>
      <c r="R386" s="8" t="s">
        <v>45</v>
      </c>
    </row>
    <row r="387" spans="1:18" hidden="1" x14ac:dyDescent="0.25">
      <c r="A387" s="10">
        <v>381</v>
      </c>
      <c r="B387" s="6" t="s">
        <v>938</v>
      </c>
      <c r="C387" s="3" t="s">
        <v>939</v>
      </c>
      <c r="D387" s="3" t="s">
        <v>21</v>
      </c>
      <c r="E387" s="3">
        <v>5590</v>
      </c>
      <c r="F387" s="3" t="s">
        <v>115</v>
      </c>
      <c r="G387" s="3" t="s">
        <v>929</v>
      </c>
      <c r="H387" s="3"/>
      <c r="I387" s="3" t="s">
        <v>26</v>
      </c>
      <c r="J387" s="3" t="s">
        <v>27</v>
      </c>
      <c r="K387" s="3" t="s">
        <v>539</v>
      </c>
      <c r="L387" s="17" t="s">
        <v>540</v>
      </c>
      <c r="M387" s="6" t="s">
        <v>541</v>
      </c>
      <c r="N387" s="3" t="s">
        <v>60</v>
      </c>
      <c r="O387" s="3" t="s">
        <v>52</v>
      </c>
      <c r="P387" s="3" t="s">
        <v>542</v>
      </c>
      <c r="Q387" s="3" t="s">
        <v>32</v>
      </c>
      <c r="R387" s="8" t="s">
        <v>543</v>
      </c>
    </row>
    <row r="388" spans="1:18" hidden="1" x14ac:dyDescent="0.25">
      <c r="A388" s="10">
        <v>382</v>
      </c>
      <c r="B388" s="6" t="s">
        <v>940</v>
      </c>
      <c r="C388" s="3" t="s">
        <v>941</v>
      </c>
      <c r="D388" s="3" t="s">
        <v>92</v>
      </c>
      <c r="E388" s="3" t="s">
        <v>942</v>
      </c>
      <c r="F388" s="3"/>
      <c r="G388" s="3" t="s">
        <v>929</v>
      </c>
      <c r="H388" s="3"/>
      <c r="I388" s="3" t="s">
        <v>26</v>
      </c>
      <c r="J388" s="3" t="s">
        <v>27</v>
      </c>
      <c r="K388" s="3" t="s">
        <v>50</v>
      </c>
      <c r="L388" s="3"/>
      <c r="M388" s="6" t="s">
        <v>51</v>
      </c>
      <c r="N388" s="3" t="s">
        <v>44</v>
      </c>
      <c r="O388" s="3" t="s">
        <v>52</v>
      </c>
      <c r="P388" s="3" t="s">
        <v>53</v>
      </c>
      <c r="Q388" s="3" t="s">
        <v>32</v>
      </c>
      <c r="R388" s="8" t="s">
        <v>54</v>
      </c>
    </row>
    <row r="389" spans="1:18" hidden="1" x14ac:dyDescent="0.25">
      <c r="A389" s="10">
        <v>383</v>
      </c>
      <c r="B389" s="6" t="s">
        <v>943</v>
      </c>
      <c r="C389" s="3" t="s">
        <v>944</v>
      </c>
      <c r="D389" s="3" t="s">
        <v>945</v>
      </c>
      <c r="E389" s="3" t="s">
        <v>946</v>
      </c>
      <c r="F389" s="3"/>
      <c r="G389" s="3" t="s">
        <v>929</v>
      </c>
      <c r="H389" s="3"/>
      <c r="I389" s="3" t="s">
        <v>26</v>
      </c>
      <c r="J389" s="3" t="s">
        <v>27</v>
      </c>
      <c r="K389" s="3" t="s">
        <v>189</v>
      </c>
      <c r="L389" s="3"/>
      <c r="M389" s="6" t="s">
        <v>190</v>
      </c>
      <c r="N389" s="3"/>
      <c r="O389" s="3"/>
      <c r="P389" s="3"/>
      <c r="Q389" s="3" t="s">
        <v>32</v>
      </c>
      <c r="R389" s="8" t="s">
        <v>45</v>
      </c>
    </row>
    <row r="390" spans="1:18" hidden="1" x14ac:dyDescent="0.25">
      <c r="A390" s="10">
        <v>384</v>
      </c>
      <c r="B390" s="6" t="s">
        <v>947</v>
      </c>
      <c r="C390" s="3" t="s">
        <v>948</v>
      </c>
      <c r="D390" s="3" t="s">
        <v>945</v>
      </c>
      <c r="E390" s="3" t="s">
        <v>946</v>
      </c>
      <c r="F390" s="3"/>
      <c r="G390" s="3" t="s">
        <v>929</v>
      </c>
      <c r="H390" s="3"/>
      <c r="I390" s="3" t="s">
        <v>26</v>
      </c>
      <c r="J390" s="3" t="s">
        <v>27</v>
      </c>
      <c r="K390" s="3" t="s">
        <v>189</v>
      </c>
      <c r="L390" s="3"/>
      <c r="M390" s="6" t="s">
        <v>190</v>
      </c>
      <c r="N390" s="3"/>
      <c r="O390" s="3"/>
      <c r="P390" s="3"/>
      <c r="Q390" s="3" t="s">
        <v>32</v>
      </c>
      <c r="R390" s="8" t="s">
        <v>45</v>
      </c>
    </row>
    <row r="391" spans="1:18" hidden="1" x14ac:dyDescent="0.25">
      <c r="A391" s="10">
        <v>385</v>
      </c>
      <c r="B391" s="6" t="s">
        <v>949</v>
      </c>
      <c r="C391" s="3" t="s">
        <v>950</v>
      </c>
      <c r="D391" s="3" t="s">
        <v>21</v>
      </c>
      <c r="E391" s="3" t="s">
        <v>951</v>
      </c>
      <c r="F391" s="3"/>
      <c r="G391" s="3" t="s">
        <v>929</v>
      </c>
      <c r="H391" s="3"/>
      <c r="I391" s="3" t="s">
        <v>26</v>
      </c>
      <c r="J391" s="3" t="s">
        <v>27</v>
      </c>
      <c r="K391" s="3" t="s">
        <v>50</v>
      </c>
      <c r="L391" s="3"/>
      <c r="M391" s="6" t="s">
        <v>51</v>
      </c>
      <c r="N391" s="3" t="s">
        <v>44</v>
      </c>
      <c r="O391" s="3" t="s">
        <v>52</v>
      </c>
      <c r="P391" s="3" t="s">
        <v>53</v>
      </c>
      <c r="Q391" s="3" t="s">
        <v>32</v>
      </c>
      <c r="R391" s="8" t="s">
        <v>54</v>
      </c>
    </row>
    <row r="392" spans="1:18" hidden="1" x14ac:dyDescent="0.25">
      <c r="A392" s="10">
        <v>386</v>
      </c>
      <c r="B392" s="6" t="s">
        <v>952</v>
      </c>
      <c r="C392" s="3" t="s">
        <v>953</v>
      </c>
      <c r="D392" s="3" t="s">
        <v>92</v>
      </c>
      <c r="E392" s="3" t="s">
        <v>954</v>
      </c>
      <c r="F392" s="3"/>
      <c r="G392" s="3" t="s">
        <v>929</v>
      </c>
      <c r="H392" s="3"/>
      <c r="I392" s="3" t="s">
        <v>26</v>
      </c>
      <c r="J392" s="3" t="s">
        <v>27</v>
      </c>
      <c r="K392" s="3" t="s">
        <v>50</v>
      </c>
      <c r="L392" s="3"/>
      <c r="M392" s="6" t="s">
        <v>51</v>
      </c>
      <c r="N392" s="3" t="s">
        <v>44</v>
      </c>
      <c r="O392" s="3" t="s">
        <v>52</v>
      </c>
      <c r="P392" s="3" t="s">
        <v>53</v>
      </c>
      <c r="Q392" s="3" t="s">
        <v>32</v>
      </c>
      <c r="R392" s="8" t="s">
        <v>54</v>
      </c>
    </row>
    <row r="393" spans="1:18" hidden="1" x14ac:dyDescent="0.25">
      <c r="A393" s="10">
        <v>387</v>
      </c>
      <c r="B393" s="6" t="s">
        <v>955</v>
      </c>
      <c r="C393" s="3" t="s">
        <v>956</v>
      </c>
      <c r="D393" s="3" t="s">
        <v>92</v>
      </c>
      <c r="E393" s="3" t="s">
        <v>954</v>
      </c>
      <c r="F393" s="3"/>
      <c r="G393" s="3" t="s">
        <v>929</v>
      </c>
      <c r="H393" s="3"/>
      <c r="I393" s="3" t="s">
        <v>26</v>
      </c>
      <c r="J393" s="3" t="s">
        <v>27</v>
      </c>
      <c r="K393" s="3" t="s">
        <v>156</v>
      </c>
      <c r="L393" s="3"/>
      <c r="M393" s="6" t="s">
        <v>651</v>
      </c>
      <c r="N393" s="3" t="s">
        <v>44</v>
      </c>
      <c r="O393" s="3"/>
      <c r="P393" s="3"/>
      <c r="Q393" s="3" t="s">
        <v>32</v>
      </c>
      <c r="R393" s="8" t="s">
        <v>45</v>
      </c>
    </row>
    <row r="394" spans="1:18" hidden="1" x14ac:dyDescent="0.25">
      <c r="A394" s="10">
        <v>388</v>
      </c>
      <c r="B394" s="6" t="s">
        <v>957</v>
      </c>
      <c r="C394" s="3" t="s">
        <v>958</v>
      </c>
      <c r="D394" s="3" t="s">
        <v>21</v>
      </c>
      <c r="E394" s="3" t="s">
        <v>959</v>
      </c>
      <c r="F394" s="3"/>
      <c r="G394" s="3" t="s">
        <v>929</v>
      </c>
      <c r="H394" s="3"/>
      <c r="I394" s="3" t="s">
        <v>26</v>
      </c>
      <c r="J394" s="3" t="s">
        <v>27</v>
      </c>
      <c r="K394" s="3" t="s">
        <v>960</v>
      </c>
      <c r="L394" s="3"/>
      <c r="M394" s="6" t="s">
        <v>961</v>
      </c>
      <c r="N394" s="3"/>
      <c r="O394" s="3"/>
      <c r="P394" s="3"/>
      <c r="Q394" s="3" t="s">
        <v>32</v>
      </c>
      <c r="R394" s="8" t="s">
        <v>45</v>
      </c>
    </row>
    <row r="395" spans="1:18" hidden="1" x14ac:dyDescent="0.25">
      <c r="A395" s="10">
        <v>389</v>
      </c>
      <c r="B395" s="6" t="s">
        <v>962</v>
      </c>
      <c r="C395" s="3" t="s">
        <v>963</v>
      </c>
      <c r="D395" s="3" t="s">
        <v>964</v>
      </c>
      <c r="E395" s="3" t="s">
        <v>965</v>
      </c>
      <c r="F395" s="3"/>
      <c r="G395" s="3" t="s">
        <v>929</v>
      </c>
      <c r="H395" s="3"/>
      <c r="I395" s="3" t="s">
        <v>26</v>
      </c>
      <c r="J395" s="3" t="s">
        <v>27</v>
      </c>
      <c r="K395" s="3" t="s">
        <v>42</v>
      </c>
      <c r="L395" s="3"/>
      <c r="M395" s="6" t="s">
        <v>43</v>
      </c>
      <c r="N395" s="3"/>
      <c r="O395" s="3"/>
      <c r="P395" s="3"/>
      <c r="Q395" s="3" t="s">
        <v>32</v>
      </c>
      <c r="R395" s="8" t="s">
        <v>45</v>
      </c>
    </row>
    <row r="396" spans="1:18" hidden="1" x14ac:dyDescent="0.25">
      <c r="A396" s="10">
        <v>390</v>
      </c>
      <c r="B396" s="6" t="s">
        <v>966</v>
      </c>
      <c r="C396" s="3" t="s">
        <v>967</v>
      </c>
      <c r="D396" s="3" t="s">
        <v>21</v>
      </c>
      <c r="E396" s="3">
        <v>2400</v>
      </c>
      <c r="F396" s="3"/>
      <c r="G396" s="3" t="s">
        <v>929</v>
      </c>
      <c r="H396" s="3"/>
      <c r="I396" s="3" t="s">
        <v>26</v>
      </c>
      <c r="J396" s="3" t="s">
        <v>27</v>
      </c>
      <c r="K396" s="3" t="s">
        <v>50</v>
      </c>
      <c r="L396" s="3"/>
      <c r="M396" s="6" t="s">
        <v>51</v>
      </c>
      <c r="N396" s="3" t="s">
        <v>44</v>
      </c>
      <c r="O396" s="3" t="s">
        <v>52</v>
      </c>
      <c r="P396" s="3" t="s">
        <v>53</v>
      </c>
      <c r="Q396" s="3" t="s">
        <v>32</v>
      </c>
      <c r="R396" s="8" t="s">
        <v>54</v>
      </c>
    </row>
    <row r="397" spans="1:18" hidden="1" x14ac:dyDescent="0.25">
      <c r="A397" s="10">
        <v>391</v>
      </c>
      <c r="B397" s="6" t="s">
        <v>968</v>
      </c>
      <c r="C397" s="3" t="s">
        <v>969</v>
      </c>
      <c r="D397" s="3" t="s">
        <v>21</v>
      </c>
      <c r="E397" s="3">
        <v>3970</v>
      </c>
      <c r="F397" s="3"/>
      <c r="G397" s="3" t="s">
        <v>929</v>
      </c>
      <c r="H397" s="3"/>
      <c r="I397" s="3" t="s">
        <v>26</v>
      </c>
      <c r="J397" s="3" t="s">
        <v>27</v>
      </c>
      <c r="K397" s="3" t="s">
        <v>50</v>
      </c>
      <c r="L397" s="16"/>
      <c r="M397" s="6" t="s">
        <v>51</v>
      </c>
      <c r="N397" s="3" t="s">
        <v>44</v>
      </c>
      <c r="O397" s="3" t="s">
        <v>52</v>
      </c>
      <c r="P397" s="3" t="s">
        <v>53</v>
      </c>
      <c r="Q397" s="3" t="s">
        <v>32</v>
      </c>
      <c r="R397" s="8" t="s">
        <v>54</v>
      </c>
    </row>
    <row r="398" spans="1:18" hidden="1" x14ac:dyDescent="0.25">
      <c r="A398" s="10">
        <v>392</v>
      </c>
      <c r="B398" s="6" t="s">
        <v>970</v>
      </c>
      <c r="C398" s="3" t="s">
        <v>971</v>
      </c>
      <c r="D398" s="3" t="s">
        <v>972</v>
      </c>
      <c r="E398" s="3">
        <v>5000</v>
      </c>
      <c r="F398" s="3"/>
      <c r="G398" s="3" t="s">
        <v>929</v>
      </c>
      <c r="H398" s="3"/>
      <c r="I398" s="3" t="s">
        <v>26</v>
      </c>
      <c r="J398" s="3" t="s">
        <v>105</v>
      </c>
      <c r="K398" s="14" t="s">
        <v>373</v>
      </c>
      <c r="L398" s="13"/>
      <c r="M398" s="15" t="s">
        <v>1259</v>
      </c>
      <c r="N398" s="3"/>
      <c r="O398" s="3"/>
      <c r="P398" s="3"/>
      <c r="Q398" s="3" t="s">
        <v>32</v>
      </c>
      <c r="R398" s="8" t="s">
        <v>45</v>
      </c>
    </row>
    <row r="399" spans="1:18" hidden="1" x14ac:dyDescent="0.25">
      <c r="A399" s="10">
        <v>393</v>
      </c>
      <c r="B399" s="6" t="s">
        <v>973</v>
      </c>
      <c r="C399" s="3" t="s">
        <v>974</v>
      </c>
      <c r="D399" s="3" t="s">
        <v>21</v>
      </c>
      <c r="E399" s="3">
        <v>3770</v>
      </c>
      <c r="F399" s="3"/>
      <c r="G399" s="3" t="s">
        <v>929</v>
      </c>
      <c r="H399" s="3"/>
      <c r="I399" s="3" t="s">
        <v>26</v>
      </c>
      <c r="J399" s="3" t="s">
        <v>27</v>
      </c>
      <c r="K399" s="3" t="s">
        <v>50</v>
      </c>
      <c r="L399" s="17"/>
      <c r="M399" s="6" t="s">
        <v>51</v>
      </c>
      <c r="N399" s="3" t="s">
        <v>44</v>
      </c>
      <c r="O399" s="3" t="s">
        <v>52</v>
      </c>
      <c r="P399" s="3" t="s">
        <v>53</v>
      </c>
      <c r="Q399" s="3" t="s">
        <v>32</v>
      </c>
      <c r="R399" s="8" t="s">
        <v>54</v>
      </c>
    </row>
    <row r="400" spans="1:18" hidden="1" x14ac:dyDescent="0.25">
      <c r="A400" s="10">
        <v>394</v>
      </c>
      <c r="B400" s="6" t="s">
        <v>975</v>
      </c>
      <c r="C400" s="3" t="s">
        <v>976</v>
      </c>
      <c r="D400" s="3" t="s">
        <v>21</v>
      </c>
      <c r="E400" s="3" t="s">
        <v>977</v>
      </c>
      <c r="F400" s="3"/>
      <c r="G400" s="3" t="s">
        <v>929</v>
      </c>
      <c r="H400" s="3"/>
      <c r="I400" s="3" t="s">
        <v>26</v>
      </c>
      <c r="J400" s="3" t="s">
        <v>27</v>
      </c>
      <c r="K400" s="3" t="s">
        <v>50</v>
      </c>
      <c r="L400" s="3"/>
      <c r="M400" s="6" t="s">
        <v>51</v>
      </c>
      <c r="N400" s="3" t="s">
        <v>44</v>
      </c>
      <c r="O400" s="3" t="s">
        <v>52</v>
      </c>
      <c r="P400" s="3" t="s">
        <v>53</v>
      </c>
      <c r="Q400" s="3" t="s">
        <v>32</v>
      </c>
      <c r="R400" s="8" t="s">
        <v>54</v>
      </c>
    </row>
    <row r="401" spans="1:18" hidden="1" x14ac:dyDescent="0.25">
      <c r="A401" s="10">
        <v>395</v>
      </c>
      <c r="B401" s="6" t="s">
        <v>978</v>
      </c>
      <c r="C401" s="3" t="s">
        <v>979</v>
      </c>
      <c r="D401" s="3" t="s">
        <v>21</v>
      </c>
      <c r="E401" s="3">
        <v>2400</v>
      </c>
      <c r="F401" s="3"/>
      <c r="G401" s="3" t="s">
        <v>929</v>
      </c>
      <c r="H401" s="3"/>
      <c r="I401" s="3" t="s">
        <v>26</v>
      </c>
      <c r="J401" s="3" t="s">
        <v>27</v>
      </c>
      <c r="K401" s="3" t="s">
        <v>50</v>
      </c>
      <c r="L401" s="3"/>
      <c r="M401" s="6" t="s">
        <v>51</v>
      </c>
      <c r="N401" s="3" t="s">
        <v>44</v>
      </c>
      <c r="O401" s="3" t="s">
        <v>52</v>
      </c>
      <c r="P401" s="3" t="s">
        <v>53</v>
      </c>
      <c r="Q401" s="3" t="s">
        <v>32</v>
      </c>
      <c r="R401" s="8" t="s">
        <v>54</v>
      </c>
    </row>
    <row r="402" spans="1:18" hidden="1" x14ac:dyDescent="0.25">
      <c r="A402" s="10">
        <v>396</v>
      </c>
      <c r="B402" s="6" t="s">
        <v>980</v>
      </c>
      <c r="C402" s="3" t="s">
        <v>981</v>
      </c>
      <c r="D402" s="3" t="s">
        <v>982</v>
      </c>
      <c r="E402" s="3" t="s">
        <v>983</v>
      </c>
      <c r="F402" s="3"/>
      <c r="G402" s="3" t="s">
        <v>929</v>
      </c>
      <c r="H402" s="3"/>
      <c r="I402" s="3" t="s">
        <v>26</v>
      </c>
      <c r="J402" s="3" t="s">
        <v>27</v>
      </c>
      <c r="K402" s="3" t="s">
        <v>50</v>
      </c>
      <c r="L402" s="3"/>
      <c r="M402" s="6" t="s">
        <v>51</v>
      </c>
      <c r="N402" s="3" t="s">
        <v>44</v>
      </c>
      <c r="O402" s="3" t="s">
        <v>52</v>
      </c>
      <c r="P402" s="3" t="s">
        <v>53</v>
      </c>
      <c r="Q402" s="3" t="s">
        <v>32</v>
      </c>
      <c r="R402" s="8" t="s">
        <v>54</v>
      </c>
    </row>
    <row r="403" spans="1:18" hidden="1" x14ac:dyDescent="0.25">
      <c r="A403" s="10">
        <v>397</v>
      </c>
      <c r="B403" s="6" t="s">
        <v>984</v>
      </c>
      <c r="C403" s="3" t="s">
        <v>985</v>
      </c>
      <c r="D403" s="3" t="s">
        <v>21</v>
      </c>
      <c r="E403" s="3">
        <v>2400</v>
      </c>
      <c r="F403" s="3"/>
      <c r="G403" s="3" t="s">
        <v>929</v>
      </c>
      <c r="H403" s="3"/>
      <c r="I403" s="3" t="s">
        <v>26</v>
      </c>
      <c r="J403" s="3" t="s">
        <v>27</v>
      </c>
      <c r="K403" s="3" t="s">
        <v>50</v>
      </c>
      <c r="L403" s="3"/>
      <c r="M403" s="6" t="s">
        <v>51</v>
      </c>
      <c r="N403" s="3" t="s">
        <v>44</v>
      </c>
      <c r="O403" s="3" t="s">
        <v>52</v>
      </c>
      <c r="P403" s="3" t="s">
        <v>53</v>
      </c>
      <c r="Q403" s="3" t="s">
        <v>32</v>
      </c>
      <c r="R403" s="8" t="s">
        <v>54</v>
      </c>
    </row>
    <row r="404" spans="1:18" hidden="1" x14ac:dyDescent="0.25">
      <c r="A404" s="10">
        <v>398</v>
      </c>
      <c r="B404" s="6" t="s">
        <v>986</v>
      </c>
      <c r="C404" s="3" t="s">
        <v>987</v>
      </c>
      <c r="D404" s="3" t="s">
        <v>21</v>
      </c>
      <c r="E404" s="3" t="s">
        <v>988</v>
      </c>
      <c r="F404" s="3"/>
      <c r="G404" s="3" t="s">
        <v>929</v>
      </c>
      <c r="H404" s="3"/>
      <c r="I404" s="3" t="s">
        <v>26</v>
      </c>
      <c r="J404" s="3" t="s">
        <v>27</v>
      </c>
      <c r="K404" s="3" t="s">
        <v>50</v>
      </c>
      <c r="L404" s="3"/>
      <c r="M404" s="6" t="s">
        <v>51</v>
      </c>
      <c r="N404" s="3" t="s">
        <v>44</v>
      </c>
      <c r="O404" s="3" t="s">
        <v>52</v>
      </c>
      <c r="P404" s="3" t="s">
        <v>53</v>
      </c>
      <c r="Q404" s="3" t="s">
        <v>32</v>
      </c>
      <c r="R404" s="8" t="s">
        <v>54</v>
      </c>
    </row>
    <row r="405" spans="1:18" hidden="1" x14ac:dyDescent="0.25">
      <c r="A405" s="10">
        <v>399</v>
      </c>
      <c r="B405" s="6" t="s">
        <v>989</v>
      </c>
      <c r="C405" s="3" t="s">
        <v>990</v>
      </c>
      <c r="D405" s="3" t="s">
        <v>982</v>
      </c>
      <c r="E405" s="3" t="s">
        <v>965</v>
      </c>
      <c r="F405" s="3"/>
      <c r="G405" s="3" t="s">
        <v>929</v>
      </c>
      <c r="H405" s="3"/>
      <c r="I405" s="3" t="s">
        <v>26</v>
      </c>
      <c r="J405" s="3" t="s">
        <v>27</v>
      </c>
      <c r="K405" s="3" t="s">
        <v>721</v>
      </c>
      <c r="L405" s="3" t="s">
        <v>721</v>
      </c>
      <c r="M405" s="6" t="s">
        <v>777</v>
      </c>
      <c r="N405" s="3"/>
      <c r="O405" s="3"/>
      <c r="P405" s="3"/>
      <c r="Q405" s="3" t="s">
        <v>32</v>
      </c>
      <c r="R405" s="8" t="s">
        <v>45</v>
      </c>
    </row>
    <row r="406" spans="1:18" hidden="1" x14ac:dyDescent="0.25">
      <c r="A406" s="10">
        <v>400</v>
      </c>
      <c r="B406" s="6" t="s">
        <v>991</v>
      </c>
      <c r="C406" s="3" t="s">
        <v>992</v>
      </c>
      <c r="D406" s="3" t="s">
        <v>21</v>
      </c>
      <c r="E406" s="3">
        <v>7086</v>
      </c>
      <c r="F406" s="3"/>
      <c r="G406" s="3" t="s">
        <v>929</v>
      </c>
      <c r="H406" s="3"/>
      <c r="I406" s="3" t="s">
        <v>26</v>
      </c>
      <c r="J406" s="3" t="s">
        <v>27</v>
      </c>
      <c r="K406" s="3" t="s">
        <v>189</v>
      </c>
      <c r="L406" s="3"/>
      <c r="M406" s="6" t="s">
        <v>190</v>
      </c>
      <c r="N406" s="3"/>
      <c r="O406" s="3"/>
      <c r="P406" s="3"/>
      <c r="Q406" s="3" t="s">
        <v>32</v>
      </c>
      <c r="R406" s="8" t="s">
        <v>45</v>
      </c>
    </row>
    <row r="407" spans="1:18" hidden="1" x14ac:dyDescent="0.25">
      <c r="A407" s="10">
        <v>401</v>
      </c>
      <c r="B407" s="6" t="s">
        <v>993</v>
      </c>
      <c r="C407" s="3" t="s">
        <v>994</v>
      </c>
      <c r="D407" s="3" t="s">
        <v>982</v>
      </c>
      <c r="E407" s="3" t="s">
        <v>995</v>
      </c>
      <c r="F407" s="3"/>
      <c r="G407" s="3" t="s">
        <v>929</v>
      </c>
      <c r="H407" s="3"/>
      <c r="I407" s="3" t="s">
        <v>26</v>
      </c>
      <c r="J407" s="3" t="s">
        <v>27</v>
      </c>
      <c r="K407" s="3" t="s">
        <v>395</v>
      </c>
      <c r="L407" s="3"/>
      <c r="M407" s="6" t="s">
        <v>732</v>
      </c>
      <c r="N407" s="3"/>
      <c r="O407" s="3"/>
      <c r="P407" s="3"/>
      <c r="Q407" s="3" t="s">
        <v>32</v>
      </c>
      <c r="R407" s="8" t="s">
        <v>45</v>
      </c>
    </row>
    <row r="408" spans="1:18" hidden="1" x14ac:dyDescent="0.25">
      <c r="A408" s="10">
        <v>402</v>
      </c>
      <c r="B408" s="6" t="s">
        <v>996</v>
      </c>
      <c r="C408" s="3" t="s">
        <v>997</v>
      </c>
      <c r="D408" s="3" t="s">
        <v>945</v>
      </c>
      <c r="E408" s="3" t="s">
        <v>946</v>
      </c>
      <c r="F408" s="3"/>
      <c r="G408" s="3" t="s">
        <v>929</v>
      </c>
      <c r="H408" s="3"/>
      <c r="I408" s="3" t="s">
        <v>26</v>
      </c>
      <c r="J408" s="3" t="s">
        <v>27</v>
      </c>
      <c r="K408" s="3" t="s">
        <v>395</v>
      </c>
      <c r="L408" s="3"/>
      <c r="M408" s="6" t="s">
        <v>732</v>
      </c>
      <c r="N408" s="3"/>
      <c r="O408" s="3"/>
      <c r="P408" s="3"/>
      <c r="Q408" s="3" t="s">
        <v>32</v>
      </c>
      <c r="R408" s="8" t="s">
        <v>45</v>
      </c>
    </row>
    <row r="409" spans="1:18" hidden="1" x14ac:dyDescent="0.25">
      <c r="A409" s="10">
        <v>403</v>
      </c>
      <c r="B409" s="6" t="s">
        <v>998</v>
      </c>
      <c r="C409" s="3" t="s">
        <v>999</v>
      </c>
      <c r="D409" s="3" t="s">
        <v>1000</v>
      </c>
      <c r="E409" s="3" t="s">
        <v>1001</v>
      </c>
      <c r="F409" s="3"/>
      <c r="G409" s="3" t="s">
        <v>929</v>
      </c>
      <c r="H409" s="3"/>
      <c r="I409" s="3" t="s">
        <v>26</v>
      </c>
      <c r="J409" s="3" t="s">
        <v>27</v>
      </c>
      <c r="K409" s="3" t="s">
        <v>422</v>
      </c>
      <c r="L409" s="3"/>
      <c r="M409" s="6" t="s">
        <v>413</v>
      </c>
      <c r="N409" s="3"/>
      <c r="O409" s="3"/>
      <c r="P409" s="3"/>
      <c r="Q409" s="3" t="s">
        <v>32</v>
      </c>
      <c r="R409" s="8" t="s">
        <v>45</v>
      </c>
    </row>
    <row r="410" spans="1:18" hidden="1" x14ac:dyDescent="0.25">
      <c r="A410" s="10">
        <v>404</v>
      </c>
      <c r="B410" s="6" t="s">
        <v>1002</v>
      </c>
      <c r="C410" s="3" t="s">
        <v>999</v>
      </c>
      <c r="D410" s="3" t="s">
        <v>1000</v>
      </c>
      <c r="E410" s="3" t="s">
        <v>1001</v>
      </c>
      <c r="F410" s="3"/>
      <c r="G410" s="3" t="s">
        <v>929</v>
      </c>
      <c r="H410" s="3"/>
      <c r="I410" s="3" t="s">
        <v>26</v>
      </c>
      <c r="J410" s="3" t="s">
        <v>27</v>
      </c>
      <c r="K410" s="3" t="s">
        <v>422</v>
      </c>
      <c r="L410" s="3"/>
      <c r="M410" s="6" t="s">
        <v>413</v>
      </c>
      <c r="N410" s="3"/>
      <c r="O410" s="3"/>
      <c r="P410" s="3"/>
      <c r="Q410" s="3" t="s">
        <v>32</v>
      </c>
      <c r="R410" s="8" t="s">
        <v>45</v>
      </c>
    </row>
    <row r="411" spans="1:18" hidden="1" x14ac:dyDescent="0.25">
      <c r="A411" s="10">
        <v>405</v>
      </c>
      <c r="B411" s="6" t="s">
        <v>1003</v>
      </c>
      <c r="C411" s="3" t="s">
        <v>1004</v>
      </c>
      <c r="D411" s="3" t="s">
        <v>982</v>
      </c>
      <c r="E411" s="3" t="s">
        <v>965</v>
      </c>
      <c r="F411" s="3" t="s">
        <v>115</v>
      </c>
      <c r="G411" s="3" t="s">
        <v>929</v>
      </c>
      <c r="H411" s="3"/>
      <c r="I411" s="3" t="s">
        <v>26</v>
      </c>
      <c r="J411" s="3" t="s">
        <v>27</v>
      </c>
      <c r="K411" s="3" t="s">
        <v>1005</v>
      </c>
      <c r="L411" s="3"/>
      <c r="M411" s="6" t="s">
        <v>1006</v>
      </c>
      <c r="N411" s="3" t="s">
        <v>30</v>
      </c>
      <c r="O411" s="3" t="s">
        <v>31</v>
      </c>
      <c r="P411" s="3"/>
      <c r="Q411" s="3" t="s">
        <v>32</v>
      </c>
      <c r="R411" s="8"/>
    </row>
    <row r="412" spans="1:18" hidden="1" x14ac:dyDescent="0.25">
      <c r="A412" s="10">
        <v>406</v>
      </c>
      <c r="B412" s="6" t="s">
        <v>1007</v>
      </c>
      <c r="C412" s="3" t="s">
        <v>1008</v>
      </c>
      <c r="D412" s="3" t="s">
        <v>21</v>
      </c>
      <c r="E412" s="3" t="s">
        <v>1009</v>
      </c>
      <c r="F412" s="3"/>
      <c r="G412" s="3" t="s">
        <v>929</v>
      </c>
      <c r="H412" s="3"/>
      <c r="I412" s="3" t="s">
        <v>26</v>
      </c>
      <c r="J412" s="3" t="s">
        <v>27</v>
      </c>
      <c r="K412" s="3" t="s">
        <v>395</v>
      </c>
      <c r="L412" s="3"/>
      <c r="M412" s="6" t="s">
        <v>388</v>
      </c>
      <c r="N412" s="3"/>
      <c r="O412" s="3"/>
      <c r="P412" s="3"/>
      <c r="Q412" s="3" t="s">
        <v>32</v>
      </c>
      <c r="R412" s="8" t="s">
        <v>45</v>
      </c>
    </row>
    <row r="413" spans="1:18" hidden="1" x14ac:dyDescent="0.25">
      <c r="A413" s="10">
        <v>407</v>
      </c>
      <c r="B413" s="6" t="s">
        <v>1010</v>
      </c>
      <c r="C413" s="3" t="s">
        <v>1011</v>
      </c>
      <c r="D413" s="3" t="s">
        <v>21</v>
      </c>
      <c r="E413" s="3" t="s">
        <v>1009</v>
      </c>
      <c r="F413" s="3"/>
      <c r="G413" s="3" t="s">
        <v>929</v>
      </c>
      <c r="H413" s="3"/>
      <c r="I413" s="3" t="s">
        <v>26</v>
      </c>
      <c r="J413" s="3" t="s">
        <v>27</v>
      </c>
      <c r="K413" s="3" t="s">
        <v>721</v>
      </c>
      <c r="L413" s="3"/>
      <c r="M413" s="6" t="s">
        <v>777</v>
      </c>
      <c r="N413" s="3"/>
      <c r="O413" s="3"/>
      <c r="P413" s="3"/>
      <c r="Q413" s="3" t="s">
        <v>32</v>
      </c>
      <c r="R413" s="8" t="s">
        <v>45</v>
      </c>
    </row>
    <row r="414" spans="1:18" hidden="1" x14ac:dyDescent="0.25">
      <c r="A414" s="10">
        <v>408</v>
      </c>
      <c r="B414" s="6" t="s">
        <v>1012</v>
      </c>
      <c r="C414" s="3" t="s">
        <v>1011</v>
      </c>
      <c r="D414" s="3" t="s">
        <v>21</v>
      </c>
      <c r="E414" s="3" t="s">
        <v>1009</v>
      </c>
      <c r="F414" s="3"/>
      <c r="G414" s="3" t="s">
        <v>929</v>
      </c>
      <c r="H414" s="3"/>
      <c r="I414" s="3" t="s">
        <v>26</v>
      </c>
      <c r="J414" s="3" t="s">
        <v>27</v>
      </c>
      <c r="K414" s="3" t="s">
        <v>721</v>
      </c>
      <c r="L414" s="3"/>
      <c r="M414" s="6" t="s">
        <v>777</v>
      </c>
      <c r="N414" s="3"/>
      <c r="O414" s="3"/>
      <c r="P414" s="3"/>
      <c r="Q414" s="3" t="s">
        <v>32</v>
      </c>
      <c r="R414" s="8" t="s">
        <v>45</v>
      </c>
    </row>
    <row r="415" spans="1:18" hidden="1" x14ac:dyDescent="0.25">
      <c r="A415" s="10">
        <v>409</v>
      </c>
      <c r="B415" s="6" t="s">
        <v>1013</v>
      </c>
      <c r="C415" s="3" t="s">
        <v>1011</v>
      </c>
      <c r="D415" s="3" t="s">
        <v>21</v>
      </c>
      <c r="E415" s="3" t="s">
        <v>1009</v>
      </c>
      <c r="F415" s="3"/>
      <c r="G415" s="3" t="s">
        <v>929</v>
      </c>
      <c r="H415" s="3"/>
      <c r="I415" s="3" t="s">
        <v>26</v>
      </c>
      <c r="J415" s="3" t="s">
        <v>27</v>
      </c>
      <c r="K415" s="3" t="s">
        <v>721</v>
      </c>
      <c r="L415" s="3"/>
      <c r="M415" s="6" t="s">
        <v>777</v>
      </c>
      <c r="N415" s="3"/>
      <c r="O415" s="3"/>
      <c r="P415" s="3"/>
      <c r="Q415" s="3" t="s">
        <v>32</v>
      </c>
      <c r="R415" s="8" t="s">
        <v>45</v>
      </c>
    </row>
    <row r="416" spans="1:18" hidden="1" x14ac:dyDescent="0.25">
      <c r="A416" s="10">
        <v>410</v>
      </c>
      <c r="B416" s="6" t="s">
        <v>1014</v>
      </c>
      <c r="C416" s="3" t="s">
        <v>1015</v>
      </c>
      <c r="D416" s="3" t="s">
        <v>1016</v>
      </c>
      <c r="E416" s="3" t="s">
        <v>1017</v>
      </c>
      <c r="F416" s="3"/>
      <c r="G416" s="3" t="s">
        <v>929</v>
      </c>
      <c r="H416" s="3"/>
      <c r="I416" s="3" t="s">
        <v>26</v>
      </c>
      <c r="J416" s="3" t="s">
        <v>27</v>
      </c>
      <c r="K416" s="3" t="s">
        <v>422</v>
      </c>
      <c r="L416" s="3"/>
      <c r="M416" s="6" t="s">
        <v>413</v>
      </c>
      <c r="N416" s="3"/>
      <c r="O416" s="3"/>
      <c r="P416" s="3"/>
      <c r="Q416" s="3" t="s">
        <v>32</v>
      </c>
      <c r="R416" s="8" t="s">
        <v>45</v>
      </c>
    </row>
    <row r="417" spans="1:18" hidden="1" x14ac:dyDescent="0.25">
      <c r="A417" s="10">
        <v>411</v>
      </c>
      <c r="B417" s="6" t="s">
        <v>1018</v>
      </c>
      <c r="C417" s="3" t="s">
        <v>1019</v>
      </c>
      <c r="D417" s="3" t="s">
        <v>945</v>
      </c>
      <c r="E417" s="3" t="s">
        <v>1020</v>
      </c>
      <c r="F417" s="3"/>
      <c r="G417" s="3" t="s">
        <v>929</v>
      </c>
      <c r="H417" s="3"/>
      <c r="I417" s="3" t="s">
        <v>26</v>
      </c>
      <c r="J417" s="3" t="s">
        <v>27</v>
      </c>
      <c r="K417" s="3" t="s">
        <v>422</v>
      </c>
      <c r="L417" s="3"/>
      <c r="M417" s="6" t="s">
        <v>413</v>
      </c>
      <c r="N417" s="3"/>
      <c r="O417" s="3"/>
      <c r="P417" s="3"/>
      <c r="Q417" s="3" t="s">
        <v>32</v>
      </c>
      <c r="R417" s="8" t="s">
        <v>45</v>
      </c>
    </row>
    <row r="418" spans="1:18" hidden="1" x14ac:dyDescent="0.25">
      <c r="A418" s="10">
        <v>412</v>
      </c>
      <c r="B418" s="6" t="s">
        <v>1021</v>
      </c>
      <c r="C418" s="3" t="s">
        <v>1019</v>
      </c>
      <c r="D418" s="3" t="s">
        <v>945</v>
      </c>
      <c r="E418" s="3" t="s">
        <v>1020</v>
      </c>
      <c r="F418" s="3"/>
      <c r="G418" s="3" t="s">
        <v>929</v>
      </c>
      <c r="H418" s="3"/>
      <c r="I418" s="3" t="s">
        <v>26</v>
      </c>
      <c r="J418" s="3" t="s">
        <v>27</v>
      </c>
      <c r="K418" s="3" t="s">
        <v>422</v>
      </c>
      <c r="L418" s="3"/>
      <c r="M418" s="6" t="s">
        <v>413</v>
      </c>
      <c r="N418" s="3"/>
      <c r="O418" s="3"/>
      <c r="P418" s="3"/>
      <c r="Q418" s="3" t="s">
        <v>32</v>
      </c>
      <c r="R418" s="8" t="s">
        <v>45</v>
      </c>
    </row>
    <row r="419" spans="1:18" hidden="1" x14ac:dyDescent="0.25">
      <c r="A419" s="10">
        <v>413</v>
      </c>
      <c r="B419" s="6" t="s">
        <v>1022</v>
      </c>
      <c r="C419" s="3" t="s">
        <v>1019</v>
      </c>
      <c r="D419" s="3" t="s">
        <v>945</v>
      </c>
      <c r="E419" s="3" t="s">
        <v>1020</v>
      </c>
      <c r="F419" s="3"/>
      <c r="G419" s="3" t="s">
        <v>929</v>
      </c>
      <c r="H419" s="3"/>
      <c r="I419" s="3" t="s">
        <v>26</v>
      </c>
      <c r="J419" s="3" t="s">
        <v>27</v>
      </c>
      <c r="K419" s="3" t="s">
        <v>422</v>
      </c>
      <c r="L419" s="3"/>
      <c r="M419" s="6" t="s">
        <v>413</v>
      </c>
      <c r="N419" s="3"/>
      <c r="O419" s="3"/>
      <c r="P419" s="3"/>
      <c r="Q419" s="3" t="s">
        <v>32</v>
      </c>
      <c r="R419" s="8" t="s">
        <v>45</v>
      </c>
    </row>
    <row r="420" spans="1:18" hidden="1" x14ac:dyDescent="0.25">
      <c r="A420" s="10">
        <v>414</v>
      </c>
      <c r="B420" s="6" t="s">
        <v>1023</v>
      </c>
      <c r="C420" s="3" t="s">
        <v>1024</v>
      </c>
      <c r="D420" s="3" t="s">
        <v>964</v>
      </c>
      <c r="E420" s="3" t="s">
        <v>1020</v>
      </c>
      <c r="F420" s="3"/>
      <c r="G420" s="3" t="s">
        <v>929</v>
      </c>
      <c r="H420" s="3"/>
      <c r="I420" s="3" t="s">
        <v>26</v>
      </c>
      <c r="J420" s="3" t="s">
        <v>27</v>
      </c>
      <c r="K420" s="3" t="s">
        <v>395</v>
      </c>
      <c r="L420" s="3"/>
      <c r="M420" s="6" t="s">
        <v>732</v>
      </c>
      <c r="N420" s="3"/>
      <c r="O420" s="3"/>
      <c r="P420" s="3"/>
      <c r="Q420" s="3" t="s">
        <v>32</v>
      </c>
      <c r="R420" s="8" t="s">
        <v>45</v>
      </c>
    </row>
    <row r="421" spans="1:18" hidden="1" x14ac:dyDescent="0.25">
      <c r="A421" s="10">
        <v>415</v>
      </c>
      <c r="B421" s="6" t="s">
        <v>1025</v>
      </c>
      <c r="C421" s="3" t="s">
        <v>743</v>
      </c>
      <c r="D421" s="3" t="s">
        <v>21</v>
      </c>
      <c r="E421" s="3" t="s">
        <v>1026</v>
      </c>
      <c r="F421" s="3"/>
      <c r="G421" s="3" t="s">
        <v>24</v>
      </c>
      <c r="H421" s="3"/>
      <c r="I421" s="3" t="s">
        <v>26</v>
      </c>
      <c r="J421" s="3" t="s">
        <v>105</v>
      </c>
      <c r="K421" s="3" t="s">
        <v>117</v>
      </c>
      <c r="L421" s="3"/>
      <c r="M421" s="6" t="s">
        <v>433</v>
      </c>
      <c r="N421" s="3"/>
      <c r="O421" s="3" t="s">
        <v>1260</v>
      </c>
      <c r="P421" s="3"/>
      <c r="Q421" s="3" t="s">
        <v>32</v>
      </c>
      <c r="R421" s="8" t="s">
        <v>45</v>
      </c>
    </row>
    <row r="422" spans="1:18" hidden="1" x14ac:dyDescent="0.25">
      <c r="A422" s="10">
        <v>416</v>
      </c>
      <c r="B422" s="6" t="s">
        <v>1027</v>
      </c>
      <c r="C422" s="3" t="s">
        <v>637</v>
      </c>
      <c r="D422" s="3" t="s">
        <v>21</v>
      </c>
      <c r="E422" s="3" t="s">
        <v>1028</v>
      </c>
      <c r="F422" s="3"/>
      <c r="G422" s="3" t="s">
        <v>24</v>
      </c>
      <c r="H422" s="3"/>
      <c r="I422" s="3" t="s">
        <v>26</v>
      </c>
      <c r="J422" s="3" t="s">
        <v>105</v>
      </c>
      <c r="K422" s="3" t="s">
        <v>639</v>
      </c>
      <c r="L422" s="3"/>
      <c r="M422" s="6" t="s">
        <v>640</v>
      </c>
      <c r="N422" s="3"/>
      <c r="O422" s="3" t="s">
        <v>1260</v>
      </c>
      <c r="P422" s="3"/>
      <c r="Q422" s="3" t="s">
        <v>32</v>
      </c>
      <c r="R422" s="8" t="s">
        <v>641</v>
      </c>
    </row>
    <row r="423" spans="1:18" hidden="1" x14ac:dyDescent="0.25">
      <c r="A423" s="10">
        <v>417</v>
      </c>
      <c r="B423" s="6" t="s">
        <v>1029</v>
      </c>
      <c r="C423" s="3" t="s">
        <v>1030</v>
      </c>
      <c r="D423" s="3" t="s">
        <v>21</v>
      </c>
      <c r="E423" s="3" t="s">
        <v>1031</v>
      </c>
      <c r="F423" s="3"/>
      <c r="G423" s="3" t="s">
        <v>24</v>
      </c>
      <c r="H423" s="3"/>
      <c r="I423" s="3" t="s">
        <v>26</v>
      </c>
      <c r="J423" s="3" t="s">
        <v>105</v>
      </c>
      <c r="K423" s="3" t="s">
        <v>1032</v>
      </c>
      <c r="L423" s="3"/>
      <c r="M423" s="6" t="s">
        <v>1033</v>
      </c>
      <c r="N423" s="3"/>
      <c r="O423" s="3" t="s">
        <v>1260</v>
      </c>
      <c r="P423" s="3"/>
      <c r="Q423" s="3" t="s">
        <v>32</v>
      </c>
      <c r="R423" s="8" t="s">
        <v>641</v>
      </c>
    </row>
    <row r="424" spans="1:18" hidden="1" x14ac:dyDescent="0.25">
      <c r="A424" s="10">
        <v>161</v>
      </c>
      <c r="B424" s="6" t="s">
        <v>429</v>
      </c>
      <c r="C424" s="3" t="s">
        <v>427</v>
      </c>
      <c r="D424" s="3" t="s">
        <v>48</v>
      </c>
      <c r="E424" s="3" t="s">
        <v>428</v>
      </c>
      <c r="F424" s="3" t="s">
        <v>115</v>
      </c>
      <c r="G424" s="3" t="s">
        <v>24</v>
      </c>
      <c r="H424" s="3" t="s">
        <v>116</v>
      </c>
      <c r="I424" s="3" t="s">
        <v>26</v>
      </c>
      <c r="J424" s="3" t="s">
        <v>27</v>
      </c>
      <c r="K424" s="3" t="s">
        <v>117</v>
      </c>
      <c r="L424" s="3"/>
      <c r="M424" s="6" t="s">
        <v>118</v>
      </c>
      <c r="N424" s="3" t="s">
        <v>44</v>
      </c>
      <c r="O424" s="3" t="s">
        <v>31</v>
      </c>
      <c r="P424" s="3"/>
      <c r="Q424" s="3" t="s">
        <v>32</v>
      </c>
      <c r="R424" s="8" t="s">
        <v>1263</v>
      </c>
    </row>
    <row r="425" spans="1:18" hidden="1" x14ac:dyDescent="0.25">
      <c r="A425" s="10">
        <v>162</v>
      </c>
      <c r="B425" s="6" t="s">
        <v>430</v>
      </c>
      <c r="C425" s="3" t="s">
        <v>431</v>
      </c>
      <c r="D425" s="3" t="s">
        <v>48</v>
      </c>
      <c r="E425" s="3" t="s">
        <v>428</v>
      </c>
      <c r="F425" s="3" t="s">
        <v>115</v>
      </c>
      <c r="G425" s="3" t="s">
        <v>24</v>
      </c>
      <c r="H425" s="3" t="s">
        <v>116</v>
      </c>
      <c r="I425" s="3" t="s">
        <v>26</v>
      </c>
      <c r="J425" s="3" t="s">
        <v>27</v>
      </c>
      <c r="K425" s="3" t="s">
        <v>117</v>
      </c>
      <c r="L425" s="3"/>
      <c r="M425" s="6" t="s">
        <v>118</v>
      </c>
      <c r="N425" s="3" t="s">
        <v>44</v>
      </c>
      <c r="O425" s="3" t="s">
        <v>31</v>
      </c>
      <c r="P425" s="3"/>
      <c r="Q425" s="3" t="s">
        <v>32</v>
      </c>
      <c r="R425" s="8" t="s">
        <v>1263</v>
      </c>
    </row>
    <row r="426" spans="1:18" hidden="1" x14ac:dyDescent="0.25">
      <c r="A426" s="10">
        <v>420</v>
      </c>
      <c r="B426" s="6" t="s">
        <v>1040</v>
      </c>
      <c r="C426" s="3" t="s">
        <v>1041</v>
      </c>
      <c r="D426" s="3" t="s">
        <v>21</v>
      </c>
      <c r="E426" s="3" t="s">
        <v>1042</v>
      </c>
      <c r="F426" s="3"/>
      <c r="G426" s="3" t="s">
        <v>24</v>
      </c>
      <c r="H426" s="3"/>
      <c r="I426" s="3" t="s">
        <v>26</v>
      </c>
      <c r="J426" s="3" t="s">
        <v>105</v>
      </c>
      <c r="K426" s="3" t="s">
        <v>193</v>
      </c>
      <c r="L426" s="3"/>
      <c r="M426" s="6" t="s">
        <v>937</v>
      </c>
      <c r="N426" s="3"/>
      <c r="O426" s="3" t="s">
        <v>1260</v>
      </c>
      <c r="P426" s="3"/>
      <c r="Q426" s="3" t="s">
        <v>32</v>
      </c>
      <c r="R426" s="8" t="s">
        <v>45</v>
      </c>
    </row>
    <row r="427" spans="1:18" hidden="1" x14ac:dyDescent="0.25">
      <c r="A427" s="10">
        <v>240</v>
      </c>
      <c r="B427" s="6" t="s">
        <v>624</v>
      </c>
      <c r="C427" s="3" t="s">
        <v>625</v>
      </c>
      <c r="D427" s="3" t="s">
        <v>527</v>
      </c>
      <c r="E427" s="3" t="s">
        <v>626</v>
      </c>
      <c r="F427" s="3" t="s">
        <v>115</v>
      </c>
      <c r="G427" s="3" t="s">
        <v>24</v>
      </c>
      <c r="H427" s="3" t="s">
        <v>418</v>
      </c>
      <c r="I427" s="3" t="s">
        <v>26</v>
      </c>
      <c r="J427" s="3" t="s">
        <v>27</v>
      </c>
      <c r="K427" s="3" t="s">
        <v>117</v>
      </c>
      <c r="L427" s="3"/>
      <c r="M427" s="6" t="s">
        <v>118</v>
      </c>
      <c r="N427" s="3" t="s">
        <v>44</v>
      </c>
      <c r="O427" s="3" t="s">
        <v>31</v>
      </c>
      <c r="P427" s="3"/>
      <c r="Q427" s="3" t="s">
        <v>32</v>
      </c>
      <c r="R427" s="8" t="s">
        <v>1263</v>
      </c>
    </row>
    <row r="428" spans="1:18" hidden="1" x14ac:dyDescent="0.25">
      <c r="A428" s="10">
        <v>323</v>
      </c>
      <c r="B428" s="6" t="s">
        <v>827</v>
      </c>
      <c r="C428" s="3" t="s">
        <v>427</v>
      </c>
      <c r="D428" s="3" t="s">
        <v>48</v>
      </c>
      <c r="E428" s="3" t="s">
        <v>428</v>
      </c>
      <c r="F428" s="3" t="s">
        <v>115</v>
      </c>
      <c r="G428" s="3" t="s">
        <v>24</v>
      </c>
      <c r="H428" s="14" t="s">
        <v>116</v>
      </c>
      <c r="I428" s="3" t="s">
        <v>26</v>
      </c>
      <c r="J428" s="23" t="s">
        <v>27</v>
      </c>
      <c r="K428" s="3" t="s">
        <v>117</v>
      </c>
      <c r="L428" s="3"/>
      <c r="M428" s="6" t="s">
        <v>118</v>
      </c>
      <c r="N428" s="3" t="s">
        <v>44</v>
      </c>
      <c r="O428" s="3" t="s">
        <v>31</v>
      </c>
      <c r="P428" s="3"/>
      <c r="Q428" s="3" t="s">
        <v>32</v>
      </c>
      <c r="R428" s="8" t="s">
        <v>1263</v>
      </c>
    </row>
    <row r="429" spans="1:18" hidden="1" x14ac:dyDescent="0.25">
      <c r="A429" s="10">
        <v>350</v>
      </c>
      <c r="B429" s="6" t="s">
        <v>887</v>
      </c>
      <c r="C429" s="3" t="s">
        <v>888</v>
      </c>
      <c r="D429" s="3" t="s">
        <v>48</v>
      </c>
      <c r="E429" s="3" t="s">
        <v>889</v>
      </c>
      <c r="F429" s="3" t="s">
        <v>115</v>
      </c>
      <c r="G429" s="3" t="s">
        <v>24</v>
      </c>
      <c r="H429" s="3" t="s">
        <v>116</v>
      </c>
      <c r="I429" s="3" t="s">
        <v>26</v>
      </c>
      <c r="J429" s="3" t="s">
        <v>27</v>
      </c>
      <c r="K429" s="3" t="s">
        <v>117</v>
      </c>
      <c r="L429" s="3"/>
      <c r="M429" s="6" t="s">
        <v>118</v>
      </c>
      <c r="N429" s="3" t="s">
        <v>44</v>
      </c>
      <c r="O429" s="3" t="s">
        <v>31</v>
      </c>
      <c r="P429" s="3"/>
      <c r="Q429" s="3" t="s">
        <v>32</v>
      </c>
      <c r="R429" s="8" t="s">
        <v>1263</v>
      </c>
    </row>
    <row r="430" spans="1:18" hidden="1" x14ac:dyDescent="0.25">
      <c r="A430" s="10">
        <v>424</v>
      </c>
      <c r="B430" s="6" t="s">
        <v>1054</v>
      </c>
      <c r="C430" s="3" t="s">
        <v>1055</v>
      </c>
      <c r="D430" s="3" t="s">
        <v>1056</v>
      </c>
      <c r="E430" s="3" t="s">
        <v>1057</v>
      </c>
      <c r="F430" s="3"/>
      <c r="G430" s="3" t="s">
        <v>24</v>
      </c>
      <c r="H430" s="3"/>
      <c r="I430" s="3" t="s">
        <v>26</v>
      </c>
      <c r="J430" s="3" t="s">
        <v>27</v>
      </c>
      <c r="K430" s="3" t="s">
        <v>156</v>
      </c>
      <c r="L430" s="3"/>
      <c r="M430" s="6" t="s">
        <v>157</v>
      </c>
      <c r="N430" s="3" t="s">
        <v>44</v>
      </c>
      <c r="O430" s="3" t="s">
        <v>1260</v>
      </c>
      <c r="P430" s="3"/>
      <c r="Q430" s="3" t="s">
        <v>32</v>
      </c>
      <c r="R430" s="8" t="s">
        <v>45</v>
      </c>
    </row>
    <row r="431" spans="1:18" x14ac:dyDescent="0.25">
      <c r="A431" s="10">
        <v>210</v>
      </c>
      <c r="B431" s="6" t="s">
        <v>548</v>
      </c>
      <c r="C431" s="3" t="s">
        <v>537</v>
      </c>
      <c r="D431" s="3" t="s">
        <v>21</v>
      </c>
      <c r="E431" s="3" t="s">
        <v>538</v>
      </c>
      <c r="F431" s="3" t="s">
        <v>23</v>
      </c>
      <c r="G431" s="3" t="s">
        <v>24</v>
      </c>
      <c r="H431" s="3" t="s">
        <v>25</v>
      </c>
      <c r="I431" s="3" t="s">
        <v>26</v>
      </c>
      <c r="J431" s="3" t="s">
        <v>27</v>
      </c>
      <c r="K431" s="3" t="s">
        <v>549</v>
      </c>
      <c r="L431" s="3"/>
      <c r="M431" s="15" t="s">
        <v>550</v>
      </c>
      <c r="N431" s="3" t="s">
        <v>30</v>
      </c>
      <c r="O431" s="3" t="s">
        <v>31</v>
      </c>
      <c r="P431" s="3"/>
      <c r="Q431" s="3" t="s">
        <v>32</v>
      </c>
      <c r="R431" s="8" t="s">
        <v>1263</v>
      </c>
    </row>
    <row r="432" spans="1:18" hidden="1" x14ac:dyDescent="0.25">
      <c r="A432" s="10">
        <v>426</v>
      </c>
      <c r="B432" s="6" t="s">
        <v>1061</v>
      </c>
      <c r="C432" s="3" t="s">
        <v>1062</v>
      </c>
      <c r="D432" s="3" t="s">
        <v>21</v>
      </c>
      <c r="E432" s="3">
        <v>4535</v>
      </c>
      <c r="F432" s="3"/>
      <c r="G432" s="3" t="s">
        <v>24</v>
      </c>
      <c r="H432" s="3"/>
      <c r="I432" s="3" t="s">
        <v>26</v>
      </c>
      <c r="J432" s="3" t="s">
        <v>105</v>
      </c>
      <c r="K432" s="3" t="s">
        <v>545</v>
      </c>
      <c r="L432" s="3"/>
      <c r="M432" s="6" t="s">
        <v>546</v>
      </c>
      <c r="N432" s="3"/>
      <c r="O432" s="3" t="s">
        <v>1260</v>
      </c>
      <c r="P432" s="3"/>
      <c r="Q432" s="3" t="s">
        <v>32</v>
      </c>
      <c r="R432" s="8" t="s">
        <v>45</v>
      </c>
    </row>
    <row r="433" spans="1:18" hidden="1" x14ac:dyDescent="0.25">
      <c r="A433" s="10">
        <v>427</v>
      </c>
      <c r="B433" s="6" t="s">
        <v>1063</v>
      </c>
      <c r="C433" s="3" t="s">
        <v>1064</v>
      </c>
      <c r="D433" s="3" t="s">
        <v>21</v>
      </c>
      <c r="E433" s="3" t="s">
        <v>1065</v>
      </c>
      <c r="F433" s="3"/>
      <c r="G433" s="3" t="s">
        <v>24</v>
      </c>
      <c r="H433" s="3"/>
      <c r="I433" s="3" t="s">
        <v>26</v>
      </c>
      <c r="J433" s="3" t="s">
        <v>105</v>
      </c>
      <c r="K433" s="3" t="s">
        <v>639</v>
      </c>
      <c r="L433" s="3"/>
      <c r="M433" s="6" t="s">
        <v>1037</v>
      </c>
      <c r="N433" s="3"/>
      <c r="O433" s="3" t="s">
        <v>1260</v>
      </c>
      <c r="P433" s="3"/>
      <c r="Q433" s="3" t="s">
        <v>32</v>
      </c>
      <c r="R433" s="8" t="s">
        <v>641</v>
      </c>
    </row>
    <row r="434" spans="1:18" x14ac:dyDescent="0.25">
      <c r="A434" s="10">
        <v>428</v>
      </c>
      <c r="B434" s="6" t="s">
        <v>1066</v>
      </c>
      <c r="C434" s="3" t="s">
        <v>637</v>
      </c>
      <c r="D434" s="3" t="s">
        <v>21</v>
      </c>
      <c r="E434" s="3" t="s">
        <v>638</v>
      </c>
      <c r="F434" s="3" t="s">
        <v>115</v>
      </c>
      <c r="G434" s="3" t="s">
        <v>24</v>
      </c>
      <c r="H434" s="3" t="s">
        <v>25</v>
      </c>
      <c r="I434" s="3" t="s">
        <v>26</v>
      </c>
      <c r="J434" s="3" t="s">
        <v>105</v>
      </c>
      <c r="K434" s="3" t="s">
        <v>1067</v>
      </c>
      <c r="L434" s="3" t="s">
        <v>1068</v>
      </c>
      <c r="M434" s="6" t="s">
        <v>1037</v>
      </c>
      <c r="N434" s="3"/>
      <c r="O434" s="3" t="s">
        <v>52</v>
      </c>
      <c r="P434" s="3"/>
      <c r="Q434" s="3" t="s">
        <v>32</v>
      </c>
      <c r="R434" s="8" t="s">
        <v>542</v>
      </c>
    </row>
    <row r="435" spans="1:18" hidden="1" x14ac:dyDescent="0.25">
      <c r="A435" s="10">
        <v>429</v>
      </c>
      <c r="B435" s="6" t="s">
        <v>1069</v>
      </c>
      <c r="C435" s="3" t="s">
        <v>637</v>
      </c>
      <c r="D435" s="3" t="s">
        <v>21</v>
      </c>
      <c r="E435" s="3" t="s">
        <v>638</v>
      </c>
      <c r="F435" s="3"/>
      <c r="G435" s="3" t="s">
        <v>24</v>
      </c>
      <c r="H435" s="3"/>
      <c r="I435" s="3" t="s">
        <v>26</v>
      </c>
      <c r="J435" s="3" t="s">
        <v>105</v>
      </c>
      <c r="K435" s="3" t="s">
        <v>639</v>
      </c>
      <c r="L435" s="3"/>
      <c r="M435" s="6" t="s">
        <v>640</v>
      </c>
      <c r="N435" s="3"/>
      <c r="O435" s="3" t="s">
        <v>1260</v>
      </c>
      <c r="P435" s="3"/>
      <c r="Q435" s="3" t="s">
        <v>32</v>
      </c>
      <c r="R435" s="8" t="s">
        <v>641</v>
      </c>
    </row>
    <row r="436" spans="1:18" hidden="1" x14ac:dyDescent="0.25">
      <c r="A436" s="10">
        <v>430</v>
      </c>
      <c r="B436" s="6" t="s">
        <v>1070</v>
      </c>
      <c r="C436" s="3" t="s">
        <v>743</v>
      </c>
      <c r="D436" s="3" t="s">
        <v>21</v>
      </c>
      <c r="E436" s="3" t="s">
        <v>1026</v>
      </c>
      <c r="F436" s="3"/>
      <c r="G436" s="3" t="s">
        <v>24</v>
      </c>
      <c r="H436" s="3"/>
      <c r="I436" s="3" t="s">
        <v>26</v>
      </c>
      <c r="J436" s="3" t="s">
        <v>105</v>
      </c>
      <c r="K436" s="3" t="s">
        <v>117</v>
      </c>
      <c r="L436" s="3"/>
      <c r="M436" s="6" t="s">
        <v>433</v>
      </c>
      <c r="N436" s="3"/>
      <c r="O436" s="3" t="s">
        <v>1260</v>
      </c>
      <c r="P436" s="3"/>
      <c r="Q436" s="3" t="s">
        <v>32</v>
      </c>
      <c r="R436" s="8" t="s">
        <v>45</v>
      </c>
    </row>
    <row r="437" spans="1:18" hidden="1" x14ac:dyDescent="0.25">
      <c r="A437" s="10">
        <v>431</v>
      </c>
      <c r="B437" s="6" t="s">
        <v>1071</v>
      </c>
      <c r="C437" s="3" t="s">
        <v>1072</v>
      </c>
      <c r="D437" s="3" t="s">
        <v>21</v>
      </c>
      <c r="E437" s="3" t="s">
        <v>1073</v>
      </c>
      <c r="F437" s="3"/>
      <c r="G437" s="3" t="s">
        <v>24</v>
      </c>
      <c r="H437" s="3"/>
      <c r="I437" s="3" t="s">
        <v>26</v>
      </c>
      <c r="J437" s="3" t="s">
        <v>105</v>
      </c>
      <c r="K437" s="3" t="s">
        <v>639</v>
      </c>
      <c r="L437" s="3"/>
      <c r="M437" s="6" t="s">
        <v>640</v>
      </c>
      <c r="N437" s="3"/>
      <c r="O437" s="3" t="s">
        <v>1260</v>
      </c>
      <c r="P437" s="3"/>
      <c r="Q437" s="3" t="s">
        <v>32</v>
      </c>
      <c r="R437" s="8" t="s">
        <v>641</v>
      </c>
    </row>
    <row r="438" spans="1:18" x14ac:dyDescent="0.25">
      <c r="A438" s="10">
        <v>278</v>
      </c>
      <c r="B438" s="6" t="s">
        <v>727</v>
      </c>
      <c r="C438" s="3" t="s">
        <v>728</v>
      </c>
      <c r="D438" s="3" t="s">
        <v>21</v>
      </c>
      <c r="E438" s="3">
        <v>1020</v>
      </c>
      <c r="F438" s="3" t="s">
        <v>115</v>
      </c>
      <c r="G438" s="3" t="s">
        <v>24</v>
      </c>
      <c r="H438" s="3" t="s">
        <v>25</v>
      </c>
      <c r="I438" s="3" t="s">
        <v>26</v>
      </c>
      <c r="J438" s="3" t="s">
        <v>27</v>
      </c>
      <c r="K438" s="3" t="s">
        <v>549</v>
      </c>
      <c r="L438" s="3"/>
      <c r="M438" s="6" t="s">
        <v>729</v>
      </c>
      <c r="N438" s="3" t="s">
        <v>30</v>
      </c>
      <c r="O438" s="3" t="s">
        <v>31</v>
      </c>
      <c r="P438" s="3"/>
      <c r="Q438" s="3" t="s">
        <v>32</v>
      </c>
      <c r="R438" s="8" t="s">
        <v>1263</v>
      </c>
    </row>
    <row r="439" spans="1:18" x14ac:dyDescent="0.25">
      <c r="A439" s="10">
        <v>299</v>
      </c>
      <c r="B439" s="6" t="s">
        <v>778</v>
      </c>
      <c r="C439" s="3" t="s">
        <v>779</v>
      </c>
      <c r="D439" s="3" t="s">
        <v>21</v>
      </c>
      <c r="E439" s="3">
        <v>1020</v>
      </c>
      <c r="F439" s="3" t="s">
        <v>115</v>
      </c>
      <c r="G439" s="3" t="s">
        <v>24</v>
      </c>
      <c r="H439" s="3" t="s">
        <v>25</v>
      </c>
      <c r="I439" s="3" t="s">
        <v>26</v>
      </c>
      <c r="J439" s="3" t="s">
        <v>27</v>
      </c>
      <c r="K439" s="3" t="s">
        <v>780</v>
      </c>
      <c r="L439" s="3"/>
      <c r="M439" s="6" t="s">
        <v>781</v>
      </c>
      <c r="N439" s="3" t="s">
        <v>44</v>
      </c>
      <c r="O439" s="3" t="s">
        <v>31</v>
      </c>
      <c r="P439" s="3"/>
      <c r="Q439" s="3" t="s">
        <v>32</v>
      </c>
      <c r="R439" s="8" t="s">
        <v>1263</v>
      </c>
    </row>
    <row r="440" spans="1:18" hidden="1" x14ac:dyDescent="0.25">
      <c r="A440" s="10">
        <v>434</v>
      </c>
      <c r="B440" s="6" t="s">
        <v>1077</v>
      </c>
      <c r="C440" s="3" t="s">
        <v>1078</v>
      </c>
      <c r="D440" s="3" t="s">
        <v>21</v>
      </c>
      <c r="E440" s="3" t="s">
        <v>1079</v>
      </c>
      <c r="F440" s="3"/>
      <c r="G440" s="3" t="s">
        <v>24</v>
      </c>
      <c r="H440" s="3"/>
      <c r="I440" s="3" t="s">
        <v>26</v>
      </c>
      <c r="J440" s="3" t="s">
        <v>105</v>
      </c>
      <c r="K440" s="3" t="s">
        <v>639</v>
      </c>
      <c r="L440" s="3"/>
      <c r="M440" s="6" t="s">
        <v>640</v>
      </c>
      <c r="N440" s="3"/>
      <c r="O440" s="3" t="s">
        <v>1260</v>
      </c>
      <c r="P440" s="3"/>
      <c r="Q440" s="3" t="s">
        <v>32</v>
      </c>
      <c r="R440" s="8" t="s">
        <v>641</v>
      </c>
    </row>
    <row r="441" spans="1:18" hidden="1" x14ac:dyDescent="0.25">
      <c r="A441" s="10">
        <v>435</v>
      </c>
      <c r="B441" s="6" t="s">
        <v>1080</v>
      </c>
      <c r="C441" s="3" t="s">
        <v>1078</v>
      </c>
      <c r="D441" s="3" t="s">
        <v>21</v>
      </c>
      <c r="E441" s="3" t="s">
        <v>1079</v>
      </c>
      <c r="F441" s="3"/>
      <c r="G441" s="3" t="s">
        <v>24</v>
      </c>
      <c r="H441" s="3"/>
      <c r="I441" s="3" t="s">
        <v>26</v>
      </c>
      <c r="J441" s="3" t="s">
        <v>105</v>
      </c>
      <c r="K441" s="3" t="s">
        <v>639</v>
      </c>
      <c r="L441" s="3"/>
      <c r="M441" s="6" t="s">
        <v>640</v>
      </c>
      <c r="N441" s="3"/>
      <c r="O441" s="3" t="s">
        <v>1260</v>
      </c>
      <c r="P441" s="3"/>
      <c r="Q441" s="3" t="s">
        <v>32</v>
      </c>
      <c r="R441" s="8" t="s">
        <v>641</v>
      </c>
    </row>
    <row r="442" spans="1:18" hidden="1" x14ac:dyDescent="0.25">
      <c r="A442" s="10">
        <v>436</v>
      </c>
      <c r="B442" s="6" t="s">
        <v>1081</v>
      </c>
      <c r="C442" s="3" t="s">
        <v>1078</v>
      </c>
      <c r="D442" s="3" t="s">
        <v>21</v>
      </c>
      <c r="E442" s="3" t="s">
        <v>1079</v>
      </c>
      <c r="F442" s="3"/>
      <c r="G442" s="3" t="s">
        <v>24</v>
      </c>
      <c r="H442" s="3"/>
      <c r="I442" s="3" t="s">
        <v>26</v>
      </c>
      <c r="J442" s="3" t="s">
        <v>105</v>
      </c>
      <c r="K442" s="3" t="s">
        <v>639</v>
      </c>
      <c r="L442" s="3"/>
      <c r="M442" s="6" t="s">
        <v>640</v>
      </c>
      <c r="N442" s="3"/>
      <c r="O442" s="3" t="s">
        <v>1260</v>
      </c>
      <c r="P442" s="3"/>
      <c r="Q442" s="3" t="s">
        <v>32</v>
      </c>
      <c r="R442" s="8" t="s">
        <v>641</v>
      </c>
    </row>
    <row r="443" spans="1:18" hidden="1" x14ac:dyDescent="0.25">
      <c r="A443" s="10">
        <v>437</v>
      </c>
      <c r="B443" s="6">
        <v>71978</v>
      </c>
      <c r="C443" s="3" t="s">
        <v>1082</v>
      </c>
      <c r="D443" s="3" t="s">
        <v>92</v>
      </c>
      <c r="E443" s="3" t="s">
        <v>89</v>
      </c>
      <c r="F443" s="3"/>
      <c r="G443" s="3" t="s">
        <v>24</v>
      </c>
      <c r="H443" s="3"/>
      <c r="I443" s="3" t="s">
        <v>26</v>
      </c>
      <c r="J443" s="3" t="s">
        <v>105</v>
      </c>
      <c r="K443" s="3" t="s">
        <v>296</v>
      </c>
      <c r="L443" s="3"/>
      <c r="M443" s="15" t="s">
        <v>1258</v>
      </c>
      <c r="N443" s="3"/>
      <c r="O443" s="3" t="s">
        <v>1260</v>
      </c>
      <c r="P443" s="3"/>
      <c r="Q443" s="3" t="s">
        <v>32</v>
      </c>
      <c r="R443" s="8" t="s">
        <v>45</v>
      </c>
    </row>
    <row r="444" spans="1:18" hidden="1" x14ac:dyDescent="0.25">
      <c r="A444" s="10">
        <v>438</v>
      </c>
      <c r="B444" s="6" t="s">
        <v>1083</v>
      </c>
      <c r="C444" s="3" t="s">
        <v>1084</v>
      </c>
      <c r="D444" s="3" t="s">
        <v>21</v>
      </c>
      <c r="E444" s="3">
        <v>4500</v>
      </c>
      <c r="F444" s="3"/>
      <c r="G444" s="3" t="s">
        <v>24</v>
      </c>
      <c r="H444" s="3"/>
      <c r="I444" s="3" t="s">
        <v>26</v>
      </c>
      <c r="J444" s="3" t="s">
        <v>105</v>
      </c>
      <c r="K444" s="3" t="s">
        <v>296</v>
      </c>
      <c r="L444" s="3"/>
      <c r="M444" s="15" t="s">
        <v>1258</v>
      </c>
      <c r="N444" s="3"/>
      <c r="O444" s="3" t="s">
        <v>1260</v>
      </c>
      <c r="P444" s="3"/>
      <c r="Q444" s="3" t="s">
        <v>32</v>
      </c>
      <c r="R444" s="8" t="s">
        <v>45</v>
      </c>
    </row>
    <row r="445" spans="1:18" x14ac:dyDescent="0.25">
      <c r="A445" s="10">
        <v>309</v>
      </c>
      <c r="B445" s="6" t="s">
        <v>801</v>
      </c>
      <c r="C445" s="3" t="s">
        <v>802</v>
      </c>
      <c r="D445" s="3" t="s">
        <v>21</v>
      </c>
      <c r="E445" s="3" t="s">
        <v>803</v>
      </c>
      <c r="F445" s="3" t="s">
        <v>115</v>
      </c>
      <c r="G445" s="3" t="s">
        <v>24</v>
      </c>
      <c r="H445" s="3" t="s">
        <v>25</v>
      </c>
      <c r="I445" s="3" t="s">
        <v>26</v>
      </c>
      <c r="J445" s="3" t="s">
        <v>27</v>
      </c>
      <c r="K445" s="3" t="s">
        <v>780</v>
      </c>
      <c r="L445" s="3"/>
      <c r="M445" s="15" t="s">
        <v>804</v>
      </c>
      <c r="N445" s="3" t="s">
        <v>44</v>
      </c>
      <c r="O445" s="3" t="s">
        <v>31</v>
      </c>
      <c r="P445" s="3"/>
      <c r="Q445" s="3" t="s">
        <v>32</v>
      </c>
      <c r="R445" s="8" t="s">
        <v>1263</v>
      </c>
    </row>
    <row r="446" spans="1:18" hidden="1" x14ac:dyDescent="0.25">
      <c r="A446" s="10">
        <v>440</v>
      </c>
      <c r="B446" s="6" t="s">
        <v>1087</v>
      </c>
      <c r="C446" s="3" t="s">
        <v>411</v>
      </c>
      <c r="D446" s="3" t="s">
        <v>1088</v>
      </c>
      <c r="E446" s="3" t="s">
        <v>68</v>
      </c>
      <c r="F446" s="3" t="s">
        <v>115</v>
      </c>
      <c r="G446" s="3" t="s">
        <v>24</v>
      </c>
      <c r="H446" s="3" t="s">
        <v>418</v>
      </c>
      <c r="I446" s="3" t="s">
        <v>26</v>
      </c>
      <c r="J446" s="3" t="s">
        <v>27</v>
      </c>
      <c r="K446" s="3" t="s">
        <v>539</v>
      </c>
      <c r="L446" s="3" t="s">
        <v>540</v>
      </c>
      <c r="M446" s="6" t="s">
        <v>541</v>
      </c>
      <c r="N446" s="3" t="s">
        <v>60</v>
      </c>
      <c r="O446" s="3" t="s">
        <v>52</v>
      </c>
      <c r="P446" s="3" t="s">
        <v>542</v>
      </c>
      <c r="Q446" s="3" t="s">
        <v>32</v>
      </c>
      <c r="R446" s="8" t="s">
        <v>774</v>
      </c>
    </row>
    <row r="447" spans="1:18" hidden="1" x14ac:dyDescent="0.25">
      <c r="A447" s="10">
        <v>441</v>
      </c>
      <c r="B447" s="6" t="s">
        <v>1089</v>
      </c>
      <c r="C447" s="3" t="s">
        <v>411</v>
      </c>
      <c r="D447" s="3" t="s">
        <v>1088</v>
      </c>
      <c r="E447" s="3" t="s">
        <v>68</v>
      </c>
      <c r="F447" s="3"/>
      <c r="G447" s="3" t="s">
        <v>24</v>
      </c>
      <c r="H447" s="3"/>
      <c r="I447" s="3" t="s">
        <v>26</v>
      </c>
      <c r="J447" s="3" t="s">
        <v>1090</v>
      </c>
      <c r="K447" s="3" t="s">
        <v>412</v>
      </c>
      <c r="M447" s="6" t="s">
        <v>413</v>
      </c>
      <c r="N447" s="3"/>
      <c r="O447" s="3" t="s">
        <v>1260</v>
      </c>
      <c r="P447" s="3"/>
      <c r="Q447" s="3" t="s">
        <v>32</v>
      </c>
      <c r="R447" s="8" t="s">
        <v>45</v>
      </c>
    </row>
    <row r="448" spans="1:18" hidden="1" x14ac:dyDescent="0.25">
      <c r="A448" s="10">
        <v>442</v>
      </c>
      <c r="B448" s="6" t="s">
        <v>1091</v>
      </c>
      <c r="C448" s="3" t="s">
        <v>411</v>
      </c>
      <c r="D448" s="3" t="s">
        <v>1088</v>
      </c>
      <c r="E448" s="3" t="s">
        <v>68</v>
      </c>
      <c r="F448" s="3"/>
      <c r="G448" s="3" t="s">
        <v>24</v>
      </c>
      <c r="H448" s="3"/>
      <c r="I448" s="3" t="s">
        <v>26</v>
      </c>
      <c r="J448" s="3" t="s">
        <v>1090</v>
      </c>
      <c r="K448" s="3" t="s">
        <v>412</v>
      </c>
      <c r="L448" s="3"/>
      <c r="M448" s="6" t="s">
        <v>413</v>
      </c>
      <c r="N448" s="3"/>
      <c r="O448" s="3" t="s">
        <v>1260</v>
      </c>
      <c r="P448" s="3"/>
      <c r="Q448" s="3" t="s">
        <v>32</v>
      </c>
      <c r="R448" s="8" t="s">
        <v>45</v>
      </c>
    </row>
    <row r="449" spans="1:18" hidden="1" x14ac:dyDescent="0.25">
      <c r="A449" s="10">
        <v>443</v>
      </c>
      <c r="B449" s="6" t="s">
        <v>1092</v>
      </c>
      <c r="C449" s="3" t="s">
        <v>415</v>
      </c>
      <c r="D449" s="3" t="s">
        <v>48</v>
      </c>
      <c r="E449" s="3" t="s">
        <v>416</v>
      </c>
      <c r="F449" s="3"/>
      <c r="G449" s="3" t="s">
        <v>24</v>
      </c>
      <c r="H449" s="3" t="s">
        <v>116</v>
      </c>
      <c r="I449" s="3" t="s">
        <v>26</v>
      </c>
      <c r="J449" s="3" t="s">
        <v>27</v>
      </c>
      <c r="K449" s="3" t="s">
        <v>412</v>
      </c>
      <c r="L449" s="3"/>
      <c r="M449" s="6" t="s">
        <v>413</v>
      </c>
      <c r="N449" s="3"/>
      <c r="O449" s="3" t="s">
        <v>1260</v>
      </c>
      <c r="P449" s="3"/>
      <c r="Q449" s="3" t="s">
        <v>32</v>
      </c>
      <c r="R449" s="8" t="s">
        <v>45</v>
      </c>
    </row>
    <row r="450" spans="1:18" ht="15" hidden="1" customHeight="1" x14ac:dyDescent="0.25">
      <c r="A450" s="10">
        <v>444</v>
      </c>
      <c r="B450" s="6" t="s">
        <v>1093</v>
      </c>
      <c r="C450" s="3" t="s">
        <v>415</v>
      </c>
      <c r="D450" s="3" t="s">
        <v>48</v>
      </c>
      <c r="E450" s="3" t="s">
        <v>416</v>
      </c>
      <c r="F450" s="3"/>
      <c r="G450" s="3" t="s">
        <v>24</v>
      </c>
      <c r="H450" s="3"/>
      <c r="I450" s="3" t="s">
        <v>26</v>
      </c>
      <c r="J450" s="3" t="s">
        <v>27</v>
      </c>
      <c r="K450" s="3" t="s">
        <v>412</v>
      </c>
      <c r="L450" s="3"/>
      <c r="M450" s="6" t="s">
        <v>413</v>
      </c>
      <c r="N450" s="3"/>
      <c r="O450" s="3" t="s">
        <v>1260</v>
      </c>
      <c r="P450" s="3"/>
      <c r="Q450" s="3" t="s">
        <v>32</v>
      </c>
      <c r="R450" s="8" t="s">
        <v>45</v>
      </c>
    </row>
    <row r="451" spans="1:18" hidden="1" x14ac:dyDescent="0.25">
      <c r="A451" s="10">
        <v>445</v>
      </c>
      <c r="B451" s="6" t="s">
        <v>1094</v>
      </c>
      <c r="C451" s="3" t="s">
        <v>427</v>
      </c>
      <c r="D451" s="3" t="s">
        <v>48</v>
      </c>
      <c r="E451" s="3" t="s">
        <v>428</v>
      </c>
      <c r="F451" s="3"/>
      <c r="G451" s="3" t="s">
        <v>24</v>
      </c>
      <c r="H451" s="3"/>
      <c r="I451" s="3" t="s">
        <v>26</v>
      </c>
      <c r="J451" s="3" t="s">
        <v>1090</v>
      </c>
      <c r="K451" s="3" t="s">
        <v>117</v>
      </c>
      <c r="L451" s="3"/>
      <c r="M451" s="6" t="s">
        <v>433</v>
      </c>
      <c r="N451" s="3"/>
      <c r="O451" s="3" t="s">
        <v>1260</v>
      </c>
      <c r="P451" s="3"/>
      <c r="Q451" s="3" t="s">
        <v>32</v>
      </c>
      <c r="R451" s="8" t="s">
        <v>45</v>
      </c>
    </row>
    <row r="452" spans="1:18" hidden="1" x14ac:dyDescent="0.25">
      <c r="A452" s="10">
        <v>446</v>
      </c>
      <c r="B452" s="6" t="s">
        <v>1095</v>
      </c>
      <c r="C452" s="3" t="s">
        <v>72</v>
      </c>
      <c r="D452" s="3" t="s">
        <v>21</v>
      </c>
      <c r="E452" s="3" t="s">
        <v>1096</v>
      </c>
      <c r="F452" s="3"/>
      <c r="G452" s="3" t="s">
        <v>24</v>
      </c>
      <c r="H452" s="3"/>
      <c r="I452" s="3" t="s">
        <v>520</v>
      </c>
      <c r="J452" s="3" t="s">
        <v>1090</v>
      </c>
      <c r="K452" s="3" t="s">
        <v>36</v>
      </c>
      <c r="L452" s="3"/>
      <c r="M452" s="6" t="s">
        <v>838</v>
      </c>
      <c r="N452" s="3"/>
      <c r="O452" s="3" t="s">
        <v>1260</v>
      </c>
      <c r="P452" s="3"/>
      <c r="Q452" s="3" t="s">
        <v>32</v>
      </c>
      <c r="R452" s="8" t="s">
        <v>45</v>
      </c>
    </row>
    <row r="453" spans="1:18" hidden="1" x14ac:dyDescent="0.25">
      <c r="A453" s="10">
        <v>447</v>
      </c>
      <c r="B453" s="6" t="s">
        <v>1097</v>
      </c>
      <c r="C453" s="3" t="s">
        <v>1098</v>
      </c>
      <c r="D453" s="3" t="s">
        <v>21</v>
      </c>
      <c r="E453" s="3" t="s">
        <v>538</v>
      </c>
      <c r="F453" s="3"/>
      <c r="G453" s="3" t="s">
        <v>24</v>
      </c>
      <c r="H453" s="3"/>
      <c r="I453" s="3" t="s">
        <v>26</v>
      </c>
      <c r="J453" s="3" t="s">
        <v>105</v>
      </c>
      <c r="K453" s="3" t="s">
        <v>1099</v>
      </c>
      <c r="L453" s="3"/>
      <c r="M453" s="6" t="s">
        <v>43</v>
      </c>
      <c r="N453" s="3"/>
      <c r="O453" s="3" t="s">
        <v>1260</v>
      </c>
      <c r="P453" s="3"/>
      <c r="Q453" s="3" t="s">
        <v>32</v>
      </c>
      <c r="R453" s="8" t="s">
        <v>45</v>
      </c>
    </row>
    <row r="454" spans="1:18" hidden="1" x14ac:dyDescent="0.25">
      <c r="A454" s="10">
        <v>448</v>
      </c>
      <c r="B454" s="6" t="s">
        <v>1100</v>
      </c>
      <c r="C454" s="3" t="s">
        <v>625</v>
      </c>
      <c r="D454" s="3" t="s">
        <v>1101</v>
      </c>
      <c r="E454" s="3" t="s">
        <v>626</v>
      </c>
      <c r="F454" s="3"/>
      <c r="G454" s="3" t="s">
        <v>24</v>
      </c>
      <c r="H454" s="3"/>
      <c r="I454" s="3" t="s">
        <v>26</v>
      </c>
      <c r="J454" s="3" t="s">
        <v>105</v>
      </c>
      <c r="K454" s="3" t="s">
        <v>117</v>
      </c>
      <c r="L454" s="3"/>
      <c r="M454" s="6" t="s">
        <v>433</v>
      </c>
      <c r="N454" s="3"/>
      <c r="O454" s="3" t="s">
        <v>1260</v>
      </c>
      <c r="P454" s="3"/>
      <c r="Q454" s="3" t="s">
        <v>32</v>
      </c>
      <c r="R454" s="8" t="s">
        <v>45</v>
      </c>
    </row>
    <row r="455" spans="1:18" hidden="1" x14ac:dyDescent="0.25">
      <c r="A455" s="10">
        <v>449</v>
      </c>
      <c r="B455" s="6" t="s">
        <v>1102</v>
      </c>
      <c r="C455" s="3" t="s">
        <v>625</v>
      </c>
      <c r="D455" s="3" t="s">
        <v>1101</v>
      </c>
      <c r="E455" s="3" t="s">
        <v>626</v>
      </c>
      <c r="F455" s="3"/>
      <c r="G455" s="3" t="s">
        <v>24</v>
      </c>
      <c r="H455" s="3"/>
      <c r="I455" s="3" t="s">
        <v>26</v>
      </c>
      <c r="J455" s="3" t="s">
        <v>105</v>
      </c>
      <c r="K455" s="3" t="s">
        <v>117</v>
      </c>
      <c r="L455" s="3"/>
      <c r="M455" s="6" t="s">
        <v>433</v>
      </c>
      <c r="N455" s="3"/>
      <c r="O455" s="3" t="s">
        <v>1260</v>
      </c>
      <c r="P455" s="3"/>
      <c r="Q455" s="3" t="s">
        <v>32</v>
      </c>
      <c r="R455" s="8" t="s">
        <v>45</v>
      </c>
    </row>
    <row r="456" spans="1:18" hidden="1" x14ac:dyDescent="0.25">
      <c r="A456" s="10">
        <v>450</v>
      </c>
      <c r="B456" s="6" t="s">
        <v>1103</v>
      </c>
      <c r="C456" s="3" t="s">
        <v>1078</v>
      </c>
      <c r="D456" s="3" t="s">
        <v>21</v>
      </c>
      <c r="E456" s="3" t="s">
        <v>1104</v>
      </c>
      <c r="F456" s="3"/>
      <c r="G456" s="3" t="s">
        <v>24</v>
      </c>
      <c r="H456" s="3"/>
      <c r="I456" s="3" t="s">
        <v>26</v>
      </c>
      <c r="J456" s="3" t="s">
        <v>1090</v>
      </c>
      <c r="K456" s="3" t="s">
        <v>395</v>
      </c>
      <c r="L456" s="3"/>
      <c r="M456" s="6" t="s">
        <v>1105</v>
      </c>
      <c r="N456" s="3"/>
      <c r="O456" s="3" t="s">
        <v>1260</v>
      </c>
      <c r="P456" s="3"/>
      <c r="Q456" s="3" t="s">
        <v>32</v>
      </c>
      <c r="R456" s="8" t="s">
        <v>45</v>
      </c>
    </row>
    <row r="457" spans="1:18" hidden="1" x14ac:dyDescent="0.25">
      <c r="A457" s="10">
        <v>451</v>
      </c>
      <c r="B457" s="6" t="s">
        <v>1106</v>
      </c>
      <c r="C457" s="3" t="s">
        <v>1078</v>
      </c>
      <c r="D457" s="3" t="s">
        <v>21</v>
      </c>
      <c r="E457" s="3" t="s">
        <v>1107</v>
      </c>
      <c r="F457" s="3"/>
      <c r="G457" s="3" t="s">
        <v>24</v>
      </c>
      <c r="H457" s="3"/>
      <c r="I457" s="3" t="s">
        <v>26</v>
      </c>
      <c r="J457" s="3" t="s">
        <v>1090</v>
      </c>
      <c r="K457" s="3" t="s">
        <v>28</v>
      </c>
      <c r="L457" s="3"/>
      <c r="M457" s="6" t="s">
        <v>1108</v>
      </c>
      <c r="N457" s="3"/>
      <c r="O457" s="3" t="s">
        <v>1260</v>
      </c>
      <c r="P457" s="3"/>
      <c r="Q457" s="3" t="s">
        <v>32</v>
      </c>
      <c r="R457" s="8" t="s">
        <v>45</v>
      </c>
    </row>
    <row r="458" spans="1:18" hidden="1" x14ac:dyDescent="0.25">
      <c r="A458" s="10">
        <v>452</v>
      </c>
      <c r="B458" s="6" t="s">
        <v>1109</v>
      </c>
      <c r="C458" s="3" t="s">
        <v>743</v>
      </c>
      <c r="D458" s="3" t="s">
        <v>21</v>
      </c>
      <c r="E458" s="3" t="s">
        <v>1026</v>
      </c>
      <c r="F458" s="3"/>
      <c r="G458" s="3" t="s">
        <v>24</v>
      </c>
      <c r="H458" s="3"/>
      <c r="I458" s="3" t="s">
        <v>26</v>
      </c>
      <c r="J458" s="3" t="s">
        <v>105</v>
      </c>
      <c r="K458" s="3" t="s">
        <v>117</v>
      </c>
      <c r="L458" s="3"/>
      <c r="M458" s="6" t="s">
        <v>433</v>
      </c>
      <c r="N458" s="3"/>
      <c r="O458" s="3" t="s">
        <v>1260</v>
      </c>
      <c r="P458" s="3"/>
      <c r="Q458" s="3" t="s">
        <v>32</v>
      </c>
      <c r="R458" s="8" t="s">
        <v>45</v>
      </c>
    </row>
    <row r="459" spans="1:18" hidden="1" x14ac:dyDescent="0.25">
      <c r="A459" s="10">
        <v>453</v>
      </c>
      <c r="B459" s="6" t="s">
        <v>1110</v>
      </c>
      <c r="C459" s="3" t="s">
        <v>1111</v>
      </c>
      <c r="D459" s="3" t="s">
        <v>21</v>
      </c>
      <c r="E459" s="3" t="s">
        <v>1112</v>
      </c>
      <c r="F459" s="3"/>
      <c r="G459" s="3" t="s">
        <v>24</v>
      </c>
      <c r="H459" s="3"/>
      <c r="I459" s="3" t="s">
        <v>26</v>
      </c>
      <c r="J459" s="3" t="s">
        <v>1090</v>
      </c>
      <c r="K459" s="3" t="s">
        <v>28</v>
      </c>
      <c r="L459" s="3"/>
      <c r="M459" s="6" t="s">
        <v>29</v>
      </c>
      <c r="N459" s="3"/>
      <c r="O459" s="3" t="s">
        <v>1260</v>
      </c>
      <c r="P459" s="3"/>
      <c r="Q459" s="3" t="s">
        <v>32</v>
      </c>
      <c r="R459" s="8" t="s">
        <v>45</v>
      </c>
    </row>
    <row r="460" spans="1:18" hidden="1" x14ac:dyDescent="0.25">
      <c r="A460" s="10">
        <v>454</v>
      </c>
      <c r="B460" s="6" t="s">
        <v>1113</v>
      </c>
      <c r="C460" s="3" t="s">
        <v>1114</v>
      </c>
      <c r="D460" s="3" t="s">
        <v>48</v>
      </c>
      <c r="E460" s="3" t="s">
        <v>1115</v>
      </c>
      <c r="F460" s="3"/>
      <c r="G460" s="3" t="s">
        <v>24</v>
      </c>
      <c r="H460" s="3"/>
      <c r="I460" s="3" t="s">
        <v>26</v>
      </c>
      <c r="J460" s="3" t="s">
        <v>1090</v>
      </c>
      <c r="K460" s="3" t="s">
        <v>117</v>
      </c>
      <c r="L460" s="3"/>
      <c r="M460" s="6" t="s">
        <v>433</v>
      </c>
      <c r="N460" s="3"/>
      <c r="O460" s="3" t="s">
        <v>1260</v>
      </c>
      <c r="P460" s="3"/>
      <c r="Q460" s="3" t="s">
        <v>32</v>
      </c>
      <c r="R460" s="8" t="s">
        <v>45</v>
      </c>
    </row>
    <row r="461" spans="1:18" hidden="1" x14ac:dyDescent="0.25">
      <c r="A461" s="10">
        <v>455</v>
      </c>
      <c r="B461" s="6" t="s">
        <v>1116</v>
      </c>
      <c r="C461" s="3" t="s">
        <v>1117</v>
      </c>
      <c r="D461" s="3" t="s">
        <v>21</v>
      </c>
      <c r="E461" s="3">
        <v>5590</v>
      </c>
      <c r="F461" s="3"/>
      <c r="G461" s="3" t="s">
        <v>929</v>
      </c>
      <c r="H461" s="3"/>
      <c r="I461" s="3" t="s">
        <v>26</v>
      </c>
      <c r="J461" s="3" t="s">
        <v>105</v>
      </c>
      <c r="K461" s="3" t="s">
        <v>639</v>
      </c>
      <c r="L461" s="3"/>
      <c r="M461" s="6" t="s">
        <v>640</v>
      </c>
      <c r="N461" s="3"/>
      <c r="O461" s="3"/>
      <c r="P461" s="3"/>
      <c r="Q461" s="3" t="s">
        <v>32</v>
      </c>
      <c r="R461" s="8" t="s">
        <v>641</v>
      </c>
    </row>
    <row r="462" spans="1:18" hidden="1" x14ac:dyDescent="0.25">
      <c r="A462" s="10">
        <v>456</v>
      </c>
      <c r="B462" s="6" t="s">
        <v>1118</v>
      </c>
      <c r="C462" s="3" t="s">
        <v>1119</v>
      </c>
      <c r="D462" s="3" t="s">
        <v>92</v>
      </c>
      <c r="E462" s="3" t="s">
        <v>1120</v>
      </c>
      <c r="F462" s="3"/>
      <c r="G462" s="3" t="s">
        <v>1121</v>
      </c>
      <c r="H462" s="3"/>
      <c r="I462" s="3" t="s">
        <v>26</v>
      </c>
      <c r="J462" s="3" t="s">
        <v>105</v>
      </c>
      <c r="K462" s="3" t="s">
        <v>193</v>
      </c>
      <c r="L462" s="3"/>
      <c r="M462" s="6" t="s">
        <v>937</v>
      </c>
      <c r="N462" s="3"/>
      <c r="O462" s="3"/>
      <c r="P462" s="3"/>
      <c r="Q462" s="3" t="s">
        <v>32</v>
      </c>
      <c r="R462" s="8" t="s">
        <v>45</v>
      </c>
    </row>
    <row r="463" spans="1:18" hidden="1" x14ac:dyDescent="0.25">
      <c r="A463" s="10">
        <v>457</v>
      </c>
      <c r="B463" s="6" t="s">
        <v>1122</v>
      </c>
      <c r="C463" s="3" t="s">
        <v>1123</v>
      </c>
      <c r="D463" s="3" t="s">
        <v>982</v>
      </c>
      <c r="E463" s="3" t="s">
        <v>1124</v>
      </c>
      <c r="F463" s="3" t="s">
        <v>115</v>
      </c>
      <c r="G463" s="3" t="s">
        <v>1121</v>
      </c>
      <c r="H463" s="3"/>
      <c r="I463" s="3" t="s">
        <v>26</v>
      </c>
      <c r="J463" s="3" t="s">
        <v>27</v>
      </c>
      <c r="K463" s="3" t="s">
        <v>58</v>
      </c>
      <c r="L463" s="3"/>
      <c r="M463" s="6" t="s">
        <v>1125</v>
      </c>
      <c r="N463" s="3" t="s">
        <v>60</v>
      </c>
      <c r="O463" s="3" t="s">
        <v>31</v>
      </c>
      <c r="P463" s="3"/>
      <c r="Q463" s="3" t="s">
        <v>32</v>
      </c>
      <c r="R463" s="8"/>
    </row>
    <row r="464" spans="1:18" hidden="1" x14ac:dyDescent="0.25">
      <c r="A464" s="10">
        <v>458</v>
      </c>
      <c r="B464" s="6" t="s">
        <v>1126</v>
      </c>
      <c r="C464" s="3" t="s">
        <v>1123</v>
      </c>
      <c r="D464" s="3" t="s">
        <v>982</v>
      </c>
      <c r="E464" s="3" t="s">
        <v>1124</v>
      </c>
      <c r="F464" s="3" t="s">
        <v>115</v>
      </c>
      <c r="G464" s="3" t="s">
        <v>929</v>
      </c>
      <c r="H464" s="3"/>
      <c r="I464" s="3" t="s">
        <v>26</v>
      </c>
      <c r="J464" s="3" t="s">
        <v>27</v>
      </c>
      <c r="K464" s="3" t="s">
        <v>58</v>
      </c>
      <c r="L464" s="3"/>
      <c r="M464" s="6" t="s">
        <v>1127</v>
      </c>
      <c r="N464" s="3" t="s">
        <v>60</v>
      </c>
      <c r="O464" s="3" t="s">
        <v>31</v>
      </c>
      <c r="P464" s="3"/>
      <c r="Q464" s="3" t="s">
        <v>32</v>
      </c>
      <c r="R464" s="8"/>
    </row>
    <row r="465" spans="1:18" x14ac:dyDescent="0.25">
      <c r="A465" s="10">
        <v>342</v>
      </c>
      <c r="B465" s="6" t="s">
        <v>867</v>
      </c>
      <c r="C465" s="3" t="s">
        <v>868</v>
      </c>
      <c r="D465" s="3" t="s">
        <v>869</v>
      </c>
      <c r="E465" s="3" t="s">
        <v>870</v>
      </c>
      <c r="F465" s="3" t="s">
        <v>23</v>
      </c>
      <c r="G465" s="3" t="s">
        <v>24</v>
      </c>
      <c r="H465" s="3" t="s">
        <v>25</v>
      </c>
      <c r="I465" s="3" t="s">
        <v>26</v>
      </c>
      <c r="J465" s="3" t="s">
        <v>27</v>
      </c>
      <c r="K465" s="3" t="s">
        <v>780</v>
      </c>
      <c r="L465" s="3"/>
      <c r="M465" s="6" t="s">
        <v>871</v>
      </c>
      <c r="N465" s="3" t="s">
        <v>44</v>
      </c>
      <c r="O465" s="3" t="s">
        <v>31</v>
      </c>
      <c r="P465" s="3"/>
      <c r="Q465" s="3" t="s">
        <v>32</v>
      </c>
      <c r="R465" s="8" t="s">
        <v>1263</v>
      </c>
    </row>
    <row r="466" spans="1:18" x14ac:dyDescent="0.25">
      <c r="A466" s="10">
        <v>474</v>
      </c>
      <c r="B466" s="6" t="s">
        <v>1171</v>
      </c>
      <c r="C466" s="3" t="s">
        <v>1172</v>
      </c>
      <c r="D466" s="3" t="s">
        <v>1173</v>
      </c>
      <c r="E466" s="3" t="s">
        <v>1174</v>
      </c>
      <c r="F466" s="3" t="s">
        <v>23</v>
      </c>
      <c r="G466" s="3" t="s">
        <v>24</v>
      </c>
      <c r="H466" s="3" t="s">
        <v>25</v>
      </c>
      <c r="I466" s="3" t="s">
        <v>26</v>
      </c>
      <c r="J466" s="3" t="s">
        <v>27</v>
      </c>
      <c r="K466" s="3" t="s">
        <v>1175</v>
      </c>
      <c r="L466" s="3" t="s">
        <v>1176</v>
      </c>
      <c r="M466" s="6" t="s">
        <v>541</v>
      </c>
      <c r="N466" s="3" t="s">
        <v>44</v>
      </c>
      <c r="O466" s="3" t="s">
        <v>31</v>
      </c>
      <c r="P466" s="3"/>
      <c r="Q466" s="3" t="s">
        <v>1177</v>
      </c>
      <c r="R466" s="8" t="s">
        <v>1178</v>
      </c>
    </row>
    <row r="467" spans="1:18" x14ac:dyDescent="0.25">
      <c r="A467" s="10">
        <v>461</v>
      </c>
      <c r="B467" s="6" t="s">
        <v>1136</v>
      </c>
      <c r="C467" s="3" t="s">
        <v>1137</v>
      </c>
      <c r="D467" s="3" t="s">
        <v>553</v>
      </c>
      <c r="E467" s="3">
        <v>242</v>
      </c>
      <c r="F467" s="3" t="s">
        <v>23</v>
      </c>
      <c r="G467" s="3" t="s">
        <v>24</v>
      </c>
      <c r="H467" s="3" t="s">
        <v>25</v>
      </c>
      <c r="I467" s="3" t="s">
        <v>26</v>
      </c>
      <c r="J467" s="3" t="s">
        <v>27</v>
      </c>
      <c r="K467" s="3" t="s">
        <v>539</v>
      </c>
      <c r="L467" s="3" t="s">
        <v>540</v>
      </c>
      <c r="M467" s="6" t="s">
        <v>541</v>
      </c>
      <c r="N467" s="3" t="s">
        <v>60</v>
      </c>
      <c r="O467" s="3" t="s">
        <v>52</v>
      </c>
      <c r="P467" s="3" t="s">
        <v>542</v>
      </c>
      <c r="Q467" s="3" t="s">
        <v>32</v>
      </c>
      <c r="R467" s="8" t="s">
        <v>774</v>
      </c>
    </row>
    <row r="468" spans="1:18" x14ac:dyDescent="0.25">
      <c r="A468" s="10">
        <v>462</v>
      </c>
      <c r="B468" s="6" t="s">
        <v>1138</v>
      </c>
      <c r="C468" s="3" t="s">
        <v>1139</v>
      </c>
      <c r="D468" s="3" t="s">
        <v>553</v>
      </c>
      <c r="E468" s="3"/>
      <c r="F468" s="3" t="s">
        <v>23</v>
      </c>
      <c r="G468" s="3" t="s">
        <v>24</v>
      </c>
      <c r="H468" s="3" t="s">
        <v>25</v>
      </c>
      <c r="I468" s="3" t="s">
        <v>26</v>
      </c>
      <c r="J468" s="3" t="s">
        <v>27</v>
      </c>
      <c r="K468" s="3" t="s">
        <v>699</v>
      </c>
      <c r="L468" s="3"/>
      <c r="M468" s="6"/>
      <c r="N468" s="3" t="s">
        <v>30</v>
      </c>
      <c r="O468" s="3" t="s">
        <v>52</v>
      </c>
      <c r="P468" s="3" t="s">
        <v>53</v>
      </c>
      <c r="Q468" s="3" t="s">
        <v>32</v>
      </c>
      <c r="R468" s="8" t="s">
        <v>1140</v>
      </c>
    </row>
    <row r="469" spans="1:18" x14ac:dyDescent="0.25">
      <c r="A469" s="10">
        <v>475</v>
      </c>
      <c r="B469" s="6" t="s">
        <v>1171</v>
      </c>
      <c r="C469" s="3" t="s">
        <v>1179</v>
      </c>
      <c r="D469" s="3" t="s">
        <v>1173</v>
      </c>
      <c r="E469" s="3" t="s">
        <v>1180</v>
      </c>
      <c r="F469" s="3" t="s">
        <v>23</v>
      </c>
      <c r="G469" s="3" t="s">
        <v>24</v>
      </c>
      <c r="H469" s="3" t="s">
        <v>25</v>
      </c>
      <c r="I469" s="3" t="s">
        <v>26</v>
      </c>
      <c r="J469" s="3" t="s">
        <v>27</v>
      </c>
      <c r="K469" s="3" t="s">
        <v>1175</v>
      </c>
      <c r="L469" s="3" t="s">
        <v>1176</v>
      </c>
      <c r="M469" s="6" t="s">
        <v>541</v>
      </c>
      <c r="N469" s="3" t="s">
        <v>44</v>
      </c>
      <c r="O469" s="3" t="s">
        <v>31</v>
      </c>
      <c r="P469" s="3"/>
      <c r="Q469" s="3" t="s">
        <v>1177</v>
      </c>
      <c r="R469" s="8" t="s">
        <v>1178</v>
      </c>
    </row>
    <row r="470" spans="1:18" x14ac:dyDescent="0.25">
      <c r="A470" s="10">
        <v>470</v>
      </c>
      <c r="B470" s="6" t="s">
        <v>1161</v>
      </c>
      <c r="C470" s="3" t="s">
        <v>1162</v>
      </c>
      <c r="D470" s="3" t="s">
        <v>21</v>
      </c>
      <c r="E470" s="3" t="s">
        <v>22</v>
      </c>
      <c r="F470" s="3" t="s">
        <v>23</v>
      </c>
      <c r="G470" s="3" t="s">
        <v>24</v>
      </c>
      <c r="H470" s="3" t="s">
        <v>25</v>
      </c>
      <c r="I470" s="3" t="s">
        <v>26</v>
      </c>
      <c r="J470" s="3" t="s">
        <v>27</v>
      </c>
      <c r="K470" s="3" t="s">
        <v>1163</v>
      </c>
      <c r="L470" s="3"/>
      <c r="M470" s="6" t="s">
        <v>1164</v>
      </c>
      <c r="N470" s="3" t="s">
        <v>44</v>
      </c>
      <c r="O470" s="3" t="s">
        <v>31</v>
      </c>
      <c r="P470" s="3"/>
      <c r="Q470" s="3" t="s">
        <v>32</v>
      </c>
      <c r="R470" s="8" t="s">
        <v>1263</v>
      </c>
    </row>
    <row r="471" spans="1:18" x14ac:dyDescent="0.25">
      <c r="A471" s="10">
        <v>484</v>
      </c>
      <c r="B471" s="6" t="s">
        <v>1171</v>
      </c>
      <c r="C471" s="3" t="s">
        <v>1195</v>
      </c>
      <c r="D471" s="3" t="s">
        <v>1173</v>
      </c>
      <c r="E471" s="3" t="s">
        <v>1196</v>
      </c>
      <c r="F471" s="3" t="s">
        <v>23</v>
      </c>
      <c r="G471" s="3" t="s">
        <v>24</v>
      </c>
      <c r="H471" s="3" t="s">
        <v>25</v>
      </c>
      <c r="I471" s="3" t="s">
        <v>26</v>
      </c>
      <c r="J471" s="3" t="s">
        <v>27</v>
      </c>
      <c r="K471" s="3" t="s">
        <v>1157</v>
      </c>
      <c r="L471" s="3"/>
      <c r="M471" s="6" t="s">
        <v>541</v>
      </c>
      <c r="N471" s="3" t="s">
        <v>1197</v>
      </c>
      <c r="O471" s="3" t="s">
        <v>31</v>
      </c>
      <c r="P471" s="3"/>
      <c r="Q471" s="3" t="s">
        <v>1177</v>
      </c>
      <c r="R471" s="8" t="s">
        <v>1178</v>
      </c>
    </row>
    <row r="472" spans="1:18" hidden="1" x14ac:dyDescent="0.25">
      <c r="A472" s="10">
        <v>466</v>
      </c>
      <c r="B472" s="6" t="s">
        <v>1149</v>
      </c>
      <c r="C472" s="3" t="s">
        <v>1150</v>
      </c>
      <c r="D472" s="3" t="s">
        <v>21</v>
      </c>
      <c r="E472" s="3"/>
      <c r="F472" s="3"/>
      <c r="G472" s="3" t="s">
        <v>24</v>
      </c>
      <c r="H472" s="3"/>
      <c r="I472" s="3" t="s">
        <v>26</v>
      </c>
      <c r="J472" s="3" t="s">
        <v>27</v>
      </c>
      <c r="K472" s="3" t="s">
        <v>36</v>
      </c>
      <c r="L472" s="3"/>
      <c r="M472" s="6"/>
      <c r="N472" s="3"/>
      <c r="O472" s="3" t="s">
        <v>1260</v>
      </c>
      <c r="P472" s="3"/>
      <c r="Q472" s="3" t="s">
        <v>32</v>
      </c>
      <c r="R472" s="8" t="s">
        <v>45</v>
      </c>
    </row>
    <row r="473" spans="1:18" x14ac:dyDescent="0.25">
      <c r="A473" s="10">
        <v>485</v>
      </c>
      <c r="B473" s="6" t="s">
        <v>1171</v>
      </c>
      <c r="C473" s="3" t="s">
        <v>1198</v>
      </c>
      <c r="D473" s="3" t="s">
        <v>1173</v>
      </c>
      <c r="E473" s="3" t="s">
        <v>1199</v>
      </c>
      <c r="F473" s="3" t="s">
        <v>23</v>
      </c>
      <c r="G473" s="3" t="s">
        <v>24</v>
      </c>
      <c r="H473" s="3" t="s">
        <v>25</v>
      </c>
      <c r="I473" s="3" t="s">
        <v>26</v>
      </c>
      <c r="J473" s="3" t="s">
        <v>27</v>
      </c>
      <c r="K473" s="3" t="s">
        <v>1200</v>
      </c>
      <c r="L473" s="3"/>
      <c r="M473" s="6" t="s">
        <v>541</v>
      </c>
      <c r="N473" s="3" t="s">
        <v>1197</v>
      </c>
      <c r="O473" s="3" t="s">
        <v>31</v>
      </c>
      <c r="P473" s="3"/>
      <c r="Q473" s="3" t="s">
        <v>1177</v>
      </c>
      <c r="R473" s="8" t="s">
        <v>1178</v>
      </c>
    </row>
    <row r="474" spans="1:18" hidden="1" x14ac:dyDescent="0.25">
      <c r="A474" s="10">
        <v>468</v>
      </c>
      <c r="B474" s="6" t="s">
        <v>1154</v>
      </c>
      <c r="C474" s="3" t="s">
        <v>1155</v>
      </c>
      <c r="D474" s="3" t="s">
        <v>1156</v>
      </c>
      <c r="E474" s="3"/>
      <c r="F474" s="3"/>
      <c r="G474" s="3" t="s">
        <v>24</v>
      </c>
      <c r="H474" s="3"/>
      <c r="I474" s="3" t="s">
        <v>26</v>
      </c>
      <c r="J474" s="3" t="s">
        <v>27</v>
      </c>
      <c r="K474" s="3" t="s">
        <v>1157</v>
      </c>
      <c r="L474" s="3"/>
      <c r="M474" s="6"/>
      <c r="N474" s="3"/>
      <c r="O474" s="3" t="s">
        <v>1260</v>
      </c>
      <c r="P474" s="3"/>
      <c r="Q474" s="3" t="s">
        <v>32</v>
      </c>
      <c r="R474" s="8" t="s">
        <v>45</v>
      </c>
    </row>
    <row r="475" spans="1:18" x14ac:dyDescent="0.25">
      <c r="A475" s="10">
        <v>469</v>
      </c>
      <c r="B475" s="6" t="s">
        <v>1158</v>
      </c>
      <c r="C475" s="3" t="s">
        <v>1159</v>
      </c>
      <c r="D475" s="3" t="s">
        <v>21</v>
      </c>
      <c r="E475" s="3" t="s">
        <v>22</v>
      </c>
      <c r="F475" s="3"/>
      <c r="G475" s="3" t="s">
        <v>24</v>
      </c>
      <c r="H475" s="3" t="s">
        <v>25</v>
      </c>
      <c r="I475" s="3" t="s">
        <v>26</v>
      </c>
      <c r="J475" s="3" t="s">
        <v>27</v>
      </c>
      <c r="K475" s="3" t="s">
        <v>1160</v>
      </c>
      <c r="L475" s="3"/>
      <c r="M475" s="6"/>
      <c r="N475" s="3"/>
      <c r="O475" s="3" t="s">
        <v>1260</v>
      </c>
      <c r="P475" s="3"/>
      <c r="Q475" s="3" t="s">
        <v>32</v>
      </c>
      <c r="R475" s="8" t="s">
        <v>45</v>
      </c>
    </row>
    <row r="476" spans="1:18" x14ac:dyDescent="0.25">
      <c r="A476" s="10">
        <v>476</v>
      </c>
      <c r="B476" s="6" t="s">
        <v>1171</v>
      </c>
      <c r="C476" s="3" t="s">
        <v>1181</v>
      </c>
      <c r="D476" s="3" t="s">
        <v>1173</v>
      </c>
      <c r="E476" s="3" t="s">
        <v>1182</v>
      </c>
      <c r="F476" s="3" t="s">
        <v>23</v>
      </c>
      <c r="G476" s="3" t="s">
        <v>24</v>
      </c>
      <c r="H476" s="3" t="s">
        <v>25</v>
      </c>
      <c r="I476" s="3" t="s">
        <v>26</v>
      </c>
      <c r="J476" s="3" t="s">
        <v>27</v>
      </c>
      <c r="K476" s="3" t="s">
        <v>1183</v>
      </c>
      <c r="L476" s="3" t="s">
        <v>1184</v>
      </c>
      <c r="M476" s="6" t="s">
        <v>541</v>
      </c>
      <c r="N476" s="3" t="s">
        <v>44</v>
      </c>
      <c r="O476" s="3" t="s">
        <v>31</v>
      </c>
      <c r="P476" s="3"/>
      <c r="Q476" s="3" t="s">
        <v>1177</v>
      </c>
      <c r="R476" s="8" t="s">
        <v>1178</v>
      </c>
    </row>
    <row r="477" spans="1:18" hidden="1" x14ac:dyDescent="0.25">
      <c r="A477" s="10">
        <v>471</v>
      </c>
      <c r="B477" s="6" t="s">
        <v>1165</v>
      </c>
      <c r="C477" s="3" t="s">
        <v>648</v>
      </c>
      <c r="D477" s="3" t="s">
        <v>48</v>
      </c>
      <c r="E477" s="3" t="s">
        <v>649</v>
      </c>
      <c r="F477" s="3" t="s">
        <v>115</v>
      </c>
      <c r="G477" s="3" t="s">
        <v>24</v>
      </c>
      <c r="H477" s="3" t="s">
        <v>1256</v>
      </c>
      <c r="I477" s="3" t="s">
        <v>520</v>
      </c>
      <c r="J477" s="3" t="s">
        <v>27</v>
      </c>
      <c r="K477" s="3" t="s">
        <v>539</v>
      </c>
      <c r="L477" s="3"/>
      <c r="M477" s="6" t="s">
        <v>541</v>
      </c>
      <c r="N477" s="3" t="s">
        <v>44</v>
      </c>
      <c r="O477" s="3" t="s">
        <v>52</v>
      </c>
      <c r="P477" s="3"/>
      <c r="Q477" s="3" t="s">
        <v>32</v>
      </c>
      <c r="R477" s="8" t="s">
        <v>1255</v>
      </c>
    </row>
    <row r="478" spans="1:18" hidden="1" x14ac:dyDescent="0.25">
      <c r="A478" s="10">
        <v>472</v>
      </c>
      <c r="B478" s="6" t="s">
        <v>1166</v>
      </c>
      <c r="C478" s="3" t="s">
        <v>1167</v>
      </c>
      <c r="D478" s="3" t="s">
        <v>21</v>
      </c>
      <c r="E478" s="3">
        <v>3920</v>
      </c>
      <c r="F478" s="3"/>
      <c r="G478" s="3" t="s">
        <v>24</v>
      </c>
      <c r="H478" s="3" t="s">
        <v>519</v>
      </c>
      <c r="I478" s="3" t="s">
        <v>520</v>
      </c>
      <c r="J478" s="3" t="s">
        <v>27</v>
      </c>
      <c r="K478" s="3" t="s">
        <v>156</v>
      </c>
      <c r="L478" s="3"/>
      <c r="M478" s="6" t="s">
        <v>157</v>
      </c>
      <c r="N478" s="3" t="s">
        <v>44</v>
      </c>
      <c r="O478" s="3" t="s">
        <v>1260</v>
      </c>
      <c r="P478" s="3"/>
      <c r="Q478" s="3" t="s">
        <v>32</v>
      </c>
      <c r="R478" s="8" t="s">
        <v>45</v>
      </c>
    </row>
    <row r="479" spans="1:18" x14ac:dyDescent="0.25">
      <c r="A479" s="10">
        <v>483</v>
      </c>
      <c r="B479" s="6" t="s">
        <v>1171</v>
      </c>
      <c r="C479" s="3" t="s">
        <v>1188</v>
      </c>
      <c r="D479" s="3" t="s">
        <v>1173</v>
      </c>
      <c r="E479" s="3" t="s">
        <v>1189</v>
      </c>
      <c r="F479" s="3" t="s">
        <v>23</v>
      </c>
      <c r="G479" s="3" t="s">
        <v>24</v>
      </c>
      <c r="H479" s="3" t="s">
        <v>25</v>
      </c>
      <c r="I479" s="3" t="s">
        <v>26</v>
      </c>
      <c r="J479" s="3" t="s">
        <v>27</v>
      </c>
      <c r="K479" s="3" t="s">
        <v>1194</v>
      </c>
      <c r="L479" s="3"/>
      <c r="M479" s="6" t="s">
        <v>541</v>
      </c>
      <c r="N479" s="3" t="s">
        <v>44</v>
      </c>
      <c r="O479" s="3" t="s">
        <v>31</v>
      </c>
      <c r="P479" s="3"/>
      <c r="Q479" s="3" t="s">
        <v>1177</v>
      </c>
      <c r="R479" s="8" t="s">
        <v>1178</v>
      </c>
    </row>
    <row r="480" spans="1:18" x14ac:dyDescent="0.25">
      <c r="A480" s="10">
        <v>5</v>
      </c>
      <c r="B480" s="6" t="s">
        <v>55</v>
      </c>
      <c r="C480" s="3" t="s">
        <v>56</v>
      </c>
      <c r="D480" s="3" t="s">
        <v>21</v>
      </c>
      <c r="E480" s="3" t="s">
        <v>57</v>
      </c>
      <c r="F480" s="3" t="s">
        <v>23</v>
      </c>
      <c r="G480" s="3" t="s">
        <v>24</v>
      </c>
      <c r="H480" s="3" t="s">
        <v>25</v>
      </c>
      <c r="I480" s="3" t="s">
        <v>26</v>
      </c>
      <c r="J480" s="3" t="s">
        <v>27</v>
      </c>
      <c r="K480" s="3" t="s">
        <v>58</v>
      </c>
      <c r="L480" s="3"/>
      <c r="M480" s="6" t="s">
        <v>59</v>
      </c>
      <c r="N480" s="3" t="s">
        <v>60</v>
      </c>
      <c r="O480" s="3" t="s">
        <v>31</v>
      </c>
      <c r="P480" s="3"/>
      <c r="Q480" s="3" t="s">
        <v>32</v>
      </c>
      <c r="R480" s="8" t="s">
        <v>1263</v>
      </c>
    </row>
    <row r="481" spans="1:18" x14ac:dyDescent="0.25">
      <c r="A481" s="10">
        <v>491</v>
      </c>
      <c r="B481" s="6" t="s">
        <v>1171</v>
      </c>
      <c r="C481" s="3" t="s">
        <v>1181</v>
      </c>
      <c r="D481" s="3" t="s">
        <v>1173</v>
      </c>
      <c r="E481" s="3" t="s">
        <v>1182</v>
      </c>
      <c r="F481" s="3" t="s">
        <v>23</v>
      </c>
      <c r="G481" s="3" t="s">
        <v>24</v>
      </c>
      <c r="H481" s="3" t="s">
        <v>25</v>
      </c>
      <c r="I481" s="3" t="s">
        <v>26</v>
      </c>
      <c r="J481" s="3" t="s">
        <v>27</v>
      </c>
      <c r="K481" s="3" t="s">
        <v>58</v>
      </c>
      <c r="L481" s="3"/>
      <c r="M481" s="6" t="s">
        <v>541</v>
      </c>
      <c r="N481" s="3" t="s">
        <v>60</v>
      </c>
      <c r="O481" s="3" t="s">
        <v>31</v>
      </c>
      <c r="P481" s="3"/>
      <c r="Q481" s="3" t="s">
        <v>1177</v>
      </c>
      <c r="R481" s="8" t="s">
        <v>1178</v>
      </c>
    </row>
    <row r="482" spans="1:18" x14ac:dyDescent="0.25">
      <c r="A482" s="10">
        <v>330</v>
      </c>
      <c r="B482" s="6" t="s">
        <v>845</v>
      </c>
      <c r="C482" s="3" t="s">
        <v>846</v>
      </c>
      <c r="D482" s="3" t="s">
        <v>21</v>
      </c>
      <c r="E482" s="3">
        <v>401</v>
      </c>
      <c r="F482" s="3" t="s">
        <v>23</v>
      </c>
      <c r="G482" s="3" t="s">
        <v>24</v>
      </c>
      <c r="H482" s="3" t="s">
        <v>25</v>
      </c>
      <c r="I482" s="3" t="s">
        <v>26</v>
      </c>
      <c r="J482" s="3" t="s">
        <v>27</v>
      </c>
      <c r="K482" s="3" t="s">
        <v>847</v>
      </c>
      <c r="L482" s="3"/>
      <c r="M482" s="6" t="s">
        <v>848</v>
      </c>
      <c r="N482" s="3" t="s">
        <v>44</v>
      </c>
      <c r="O482" s="3" t="s">
        <v>31</v>
      </c>
      <c r="P482" s="3"/>
      <c r="Q482" s="3" t="s">
        <v>32</v>
      </c>
      <c r="R482" s="8" t="s">
        <v>1263</v>
      </c>
    </row>
    <row r="483" spans="1:18" x14ac:dyDescent="0.25">
      <c r="A483" s="10">
        <v>467</v>
      </c>
      <c r="B483" s="6" t="s">
        <v>1151</v>
      </c>
      <c r="C483" s="3" t="s">
        <v>1152</v>
      </c>
      <c r="D483" s="3" t="s">
        <v>553</v>
      </c>
      <c r="E483" s="3" t="s">
        <v>1153</v>
      </c>
      <c r="F483" s="3" t="s">
        <v>23</v>
      </c>
      <c r="G483" s="3" t="s">
        <v>24</v>
      </c>
      <c r="H483" s="3" t="s">
        <v>25</v>
      </c>
      <c r="I483" s="3" t="s">
        <v>26</v>
      </c>
      <c r="J483" s="3" t="s">
        <v>27</v>
      </c>
      <c r="K483" s="3" t="s">
        <v>847</v>
      </c>
      <c r="L483" s="3"/>
      <c r="M483" s="6"/>
      <c r="N483" s="3" t="s">
        <v>44</v>
      </c>
      <c r="O483" s="3" t="s">
        <v>31</v>
      </c>
      <c r="P483" s="3"/>
      <c r="Q483" s="3" t="s">
        <v>32</v>
      </c>
      <c r="R483" s="8" t="s">
        <v>1263</v>
      </c>
    </row>
    <row r="484" spans="1:18" x14ac:dyDescent="0.25">
      <c r="A484" s="10">
        <v>501</v>
      </c>
      <c r="B484" s="6" t="s">
        <v>1231</v>
      </c>
      <c r="C484" s="3" t="s">
        <v>1232</v>
      </c>
      <c r="D484" s="3" t="s">
        <v>21</v>
      </c>
      <c r="E484" s="3" t="s">
        <v>22</v>
      </c>
      <c r="F484" s="3" t="s">
        <v>23</v>
      </c>
      <c r="G484" s="3" t="s">
        <v>24</v>
      </c>
      <c r="H484" s="3" t="s">
        <v>25</v>
      </c>
      <c r="I484" s="3" t="s">
        <v>26</v>
      </c>
      <c r="J484" s="3" t="s">
        <v>27</v>
      </c>
      <c r="K484" s="3" t="s">
        <v>1233</v>
      </c>
      <c r="L484" s="3"/>
      <c r="M484" s="6" t="s">
        <v>1234</v>
      </c>
      <c r="N484" s="3" t="s">
        <v>44</v>
      </c>
      <c r="O484" s="3" t="s">
        <v>31</v>
      </c>
      <c r="P484" s="3"/>
      <c r="Q484" s="3" t="s">
        <v>32</v>
      </c>
      <c r="R484" s="8" t="s">
        <v>1263</v>
      </c>
    </row>
    <row r="485" spans="1:18" x14ac:dyDescent="0.25">
      <c r="A485" s="10">
        <v>492</v>
      </c>
      <c r="B485" s="6" t="s">
        <v>1171</v>
      </c>
      <c r="C485" s="3" t="s">
        <v>1188</v>
      </c>
      <c r="D485" s="3" t="s">
        <v>1173</v>
      </c>
      <c r="E485" s="3" t="s">
        <v>1189</v>
      </c>
      <c r="F485" s="3" t="s">
        <v>23</v>
      </c>
      <c r="G485" s="3" t="s">
        <v>24</v>
      </c>
      <c r="H485" s="3" t="s">
        <v>25</v>
      </c>
      <c r="I485" s="3" t="s">
        <v>26</v>
      </c>
      <c r="J485" s="3" t="s">
        <v>105</v>
      </c>
      <c r="K485" s="3" t="s">
        <v>1233</v>
      </c>
      <c r="L485" s="3" t="s">
        <v>1266</v>
      </c>
      <c r="M485" s="6" t="s">
        <v>541</v>
      </c>
      <c r="N485" s="3"/>
      <c r="O485" s="3" t="s">
        <v>31</v>
      </c>
      <c r="P485" s="3"/>
      <c r="Q485" s="3" t="s">
        <v>1177</v>
      </c>
      <c r="R485" s="8" t="s">
        <v>1178</v>
      </c>
    </row>
    <row r="486" spans="1:18" hidden="1" x14ac:dyDescent="0.25">
      <c r="A486" s="10">
        <v>154</v>
      </c>
      <c r="B486" s="6" t="s">
        <v>414</v>
      </c>
      <c r="C486" s="3" t="s">
        <v>415</v>
      </c>
      <c r="D486" s="3" t="s">
        <v>48</v>
      </c>
      <c r="E486" s="3" t="s">
        <v>416</v>
      </c>
      <c r="F486" s="3" t="s">
        <v>115</v>
      </c>
      <c r="G486" s="3" t="s">
        <v>24</v>
      </c>
      <c r="H486" s="3" t="s">
        <v>116</v>
      </c>
      <c r="I486" s="3" t="s">
        <v>26</v>
      </c>
      <c r="J486" s="3" t="s">
        <v>27</v>
      </c>
      <c r="K486" s="3" t="s">
        <v>412</v>
      </c>
      <c r="L486" s="3"/>
      <c r="M486" s="6" t="s">
        <v>413</v>
      </c>
      <c r="N486" s="3" t="s">
        <v>44</v>
      </c>
      <c r="O486" s="3" t="s">
        <v>31</v>
      </c>
      <c r="P486" s="3"/>
      <c r="Q486" s="3" t="s">
        <v>32</v>
      </c>
      <c r="R486" s="8" t="s">
        <v>1263</v>
      </c>
    </row>
    <row r="487" spans="1:18" hidden="1" x14ac:dyDescent="0.25">
      <c r="A487" s="10">
        <v>155</v>
      </c>
      <c r="B487" s="6" t="s">
        <v>417</v>
      </c>
      <c r="C487" s="3" t="s">
        <v>415</v>
      </c>
      <c r="D487" s="3" t="s">
        <v>48</v>
      </c>
      <c r="E487" s="3" t="s">
        <v>416</v>
      </c>
      <c r="F487" s="3" t="s">
        <v>115</v>
      </c>
      <c r="G487" s="3" t="s">
        <v>24</v>
      </c>
      <c r="H487" s="3" t="s">
        <v>418</v>
      </c>
      <c r="I487" s="3" t="s">
        <v>26</v>
      </c>
      <c r="J487" s="3" t="s">
        <v>27</v>
      </c>
      <c r="K487" s="3" t="s">
        <v>412</v>
      </c>
      <c r="L487" s="3"/>
      <c r="M487" s="6" t="s">
        <v>413</v>
      </c>
      <c r="N487" s="3" t="s">
        <v>44</v>
      </c>
      <c r="O487" s="3" t="s">
        <v>31</v>
      </c>
      <c r="P487" s="3"/>
      <c r="Q487" s="3" t="s">
        <v>32</v>
      </c>
      <c r="R487" s="8" t="s">
        <v>1263</v>
      </c>
    </row>
    <row r="488" spans="1:18" hidden="1" x14ac:dyDescent="0.25">
      <c r="A488" s="10">
        <v>156</v>
      </c>
      <c r="B488" s="6" t="s">
        <v>419</v>
      </c>
      <c r="C488" s="3" t="s">
        <v>415</v>
      </c>
      <c r="D488" s="3" t="s">
        <v>48</v>
      </c>
      <c r="E488" s="3" t="s">
        <v>416</v>
      </c>
      <c r="F488" s="3" t="s">
        <v>115</v>
      </c>
      <c r="G488" s="3" t="s">
        <v>24</v>
      </c>
      <c r="H488" s="3" t="s">
        <v>116</v>
      </c>
      <c r="I488" s="3" t="s">
        <v>26</v>
      </c>
      <c r="J488" s="3" t="s">
        <v>27</v>
      </c>
      <c r="K488" s="3" t="s">
        <v>412</v>
      </c>
      <c r="L488" s="3"/>
      <c r="M488" s="6" t="s">
        <v>413</v>
      </c>
      <c r="N488" s="3" t="s">
        <v>44</v>
      </c>
      <c r="O488" s="3" t="s">
        <v>31</v>
      </c>
      <c r="P488" s="3"/>
      <c r="Q488" s="3" t="s">
        <v>32</v>
      </c>
      <c r="R488" s="8" t="s">
        <v>1263</v>
      </c>
    </row>
    <row r="489" spans="1:18" hidden="1" x14ac:dyDescent="0.25">
      <c r="A489" s="10">
        <v>239</v>
      </c>
      <c r="B489" s="6" t="s">
        <v>622</v>
      </c>
      <c r="C489" s="3" t="s">
        <v>623</v>
      </c>
      <c r="D489" s="3" t="s">
        <v>48</v>
      </c>
      <c r="E489" s="3" t="s">
        <v>428</v>
      </c>
      <c r="F489" s="3" t="s">
        <v>115</v>
      </c>
      <c r="G489" s="3" t="s">
        <v>24</v>
      </c>
      <c r="H489" s="3" t="s">
        <v>116</v>
      </c>
      <c r="I489" s="3" t="s">
        <v>26</v>
      </c>
      <c r="J489" s="3" t="s">
        <v>27</v>
      </c>
      <c r="K489" s="3" t="s">
        <v>412</v>
      </c>
      <c r="L489" s="3"/>
      <c r="M489" s="6" t="s">
        <v>413</v>
      </c>
      <c r="N489" s="3" t="s">
        <v>44</v>
      </c>
      <c r="O489" s="3" t="s">
        <v>31</v>
      </c>
      <c r="P489" s="3"/>
      <c r="Q489" s="3" t="s">
        <v>32</v>
      </c>
      <c r="R489" s="8" t="s">
        <v>1263</v>
      </c>
    </row>
    <row r="490" spans="1:18" hidden="1" x14ac:dyDescent="0.25">
      <c r="A490" s="10">
        <v>241</v>
      </c>
      <c r="B490" s="6" t="s">
        <v>627</v>
      </c>
      <c r="C490" s="3" t="s">
        <v>628</v>
      </c>
      <c r="D490" s="3" t="s">
        <v>67</v>
      </c>
      <c r="E490" s="3" t="s">
        <v>629</v>
      </c>
      <c r="F490" s="3" t="s">
        <v>115</v>
      </c>
      <c r="G490" s="3" t="s">
        <v>24</v>
      </c>
      <c r="H490" s="3" t="s">
        <v>418</v>
      </c>
      <c r="I490" s="3" t="s">
        <v>26</v>
      </c>
      <c r="J490" s="3" t="s">
        <v>27</v>
      </c>
      <c r="K490" s="3" t="s">
        <v>412</v>
      </c>
      <c r="L490" s="3"/>
      <c r="M490" s="6" t="s">
        <v>413</v>
      </c>
      <c r="N490" s="3" t="s">
        <v>44</v>
      </c>
      <c r="O490" s="3" t="s">
        <v>31</v>
      </c>
      <c r="P490" s="3"/>
      <c r="Q490" s="3" t="s">
        <v>32</v>
      </c>
      <c r="R490" s="8" t="s">
        <v>1263</v>
      </c>
    </row>
    <row r="491" spans="1:18" hidden="1" x14ac:dyDescent="0.25">
      <c r="A491" s="10">
        <v>242</v>
      </c>
      <c r="B491" s="6" t="s">
        <v>630</v>
      </c>
      <c r="C491" s="3" t="s">
        <v>631</v>
      </c>
      <c r="D491" s="3" t="s">
        <v>67</v>
      </c>
      <c r="E491" s="3" t="s">
        <v>68</v>
      </c>
      <c r="F491" s="3" t="s">
        <v>115</v>
      </c>
      <c r="G491" s="3" t="s">
        <v>24</v>
      </c>
      <c r="H491" s="3" t="s">
        <v>418</v>
      </c>
      <c r="I491" s="3" t="s">
        <v>26</v>
      </c>
      <c r="J491" s="3" t="s">
        <v>27</v>
      </c>
      <c r="K491" s="3" t="s">
        <v>412</v>
      </c>
      <c r="L491" s="3"/>
      <c r="M491" s="6" t="s">
        <v>632</v>
      </c>
      <c r="N491" s="3" t="s">
        <v>44</v>
      </c>
      <c r="O491" s="3" t="s">
        <v>31</v>
      </c>
      <c r="P491" s="3"/>
      <c r="Q491" s="3" t="s">
        <v>32</v>
      </c>
      <c r="R491" s="8" t="s">
        <v>1263</v>
      </c>
    </row>
    <row r="492" spans="1:18" hidden="1" x14ac:dyDescent="0.25">
      <c r="A492" s="10">
        <v>314</v>
      </c>
      <c r="B492" s="6" t="s">
        <v>814</v>
      </c>
      <c r="C492" s="3" t="s">
        <v>411</v>
      </c>
      <c r="D492" s="3" t="s">
        <v>67</v>
      </c>
      <c r="E492" s="3" t="s">
        <v>68</v>
      </c>
      <c r="F492" s="3" t="s">
        <v>115</v>
      </c>
      <c r="G492" s="3" t="s">
        <v>24</v>
      </c>
      <c r="H492" s="3" t="s">
        <v>418</v>
      </c>
      <c r="I492" s="3" t="s">
        <v>26</v>
      </c>
      <c r="J492" s="3" t="s">
        <v>27</v>
      </c>
      <c r="K492" s="3" t="s">
        <v>412</v>
      </c>
      <c r="L492" s="3"/>
      <c r="M492" s="6" t="s">
        <v>815</v>
      </c>
      <c r="N492" s="3" t="s">
        <v>44</v>
      </c>
      <c r="O492" s="3" t="s">
        <v>31</v>
      </c>
      <c r="P492" s="3"/>
      <c r="Q492" s="3" t="s">
        <v>32</v>
      </c>
      <c r="R492" s="8" t="s">
        <v>1263</v>
      </c>
    </row>
    <row r="493" spans="1:18" hidden="1" x14ac:dyDescent="0.25">
      <c r="A493" s="10">
        <v>315</v>
      </c>
      <c r="B493" s="6" t="s">
        <v>816</v>
      </c>
      <c r="C493" s="3" t="s">
        <v>415</v>
      </c>
      <c r="D493" s="3" t="s">
        <v>48</v>
      </c>
      <c r="E493" s="3" t="s">
        <v>416</v>
      </c>
      <c r="F493" s="3" t="s">
        <v>115</v>
      </c>
      <c r="G493" s="3" t="s">
        <v>24</v>
      </c>
      <c r="H493" s="3" t="s">
        <v>418</v>
      </c>
      <c r="I493" s="3" t="s">
        <v>26</v>
      </c>
      <c r="J493" s="3" t="s">
        <v>27</v>
      </c>
      <c r="K493" s="3" t="s">
        <v>412</v>
      </c>
      <c r="L493" s="3"/>
      <c r="M493" s="6" t="s">
        <v>413</v>
      </c>
      <c r="N493" s="3" t="s">
        <v>44</v>
      </c>
      <c r="O493" s="3" t="s">
        <v>31</v>
      </c>
      <c r="P493" s="3"/>
      <c r="Q493" s="3" t="s">
        <v>32</v>
      </c>
      <c r="R493" s="8" t="s">
        <v>1263</v>
      </c>
    </row>
    <row r="494" spans="1:18" hidden="1" x14ac:dyDescent="0.25">
      <c r="A494" s="10">
        <v>347</v>
      </c>
      <c r="B494" s="6" t="s">
        <v>880</v>
      </c>
      <c r="C494" s="3" t="s">
        <v>881</v>
      </c>
      <c r="D494" s="3" t="s">
        <v>67</v>
      </c>
      <c r="E494" s="3" t="s">
        <v>629</v>
      </c>
      <c r="F494" s="3" t="s">
        <v>115</v>
      </c>
      <c r="G494" s="3" t="s">
        <v>24</v>
      </c>
      <c r="H494" s="3" t="s">
        <v>418</v>
      </c>
      <c r="I494" s="3" t="s">
        <v>26</v>
      </c>
      <c r="J494" s="3" t="s">
        <v>27</v>
      </c>
      <c r="K494" s="3" t="s">
        <v>412</v>
      </c>
      <c r="L494" s="3"/>
      <c r="M494" s="6" t="s">
        <v>413</v>
      </c>
      <c r="N494" s="3" t="s">
        <v>44</v>
      </c>
      <c r="O494" s="3" t="s">
        <v>31</v>
      </c>
      <c r="P494" s="3"/>
      <c r="Q494" s="3" t="s">
        <v>32</v>
      </c>
      <c r="R494" s="8" t="s">
        <v>1263</v>
      </c>
    </row>
    <row r="495" spans="1:18" hidden="1" x14ac:dyDescent="0.25">
      <c r="A495" s="10">
        <v>353</v>
      </c>
      <c r="B495" s="6" t="s">
        <v>892</v>
      </c>
      <c r="C495" s="3" t="s">
        <v>631</v>
      </c>
      <c r="D495" s="3" t="s">
        <v>67</v>
      </c>
      <c r="E495" s="3" t="s">
        <v>68</v>
      </c>
      <c r="F495" s="3" t="s">
        <v>115</v>
      </c>
      <c r="G495" s="3" t="s">
        <v>24</v>
      </c>
      <c r="H495" s="3" t="s">
        <v>418</v>
      </c>
      <c r="I495" s="3" t="s">
        <v>26</v>
      </c>
      <c r="J495" s="3" t="s">
        <v>27</v>
      </c>
      <c r="K495" s="3" t="s">
        <v>412</v>
      </c>
      <c r="L495" s="3"/>
      <c r="M495" s="6" t="s">
        <v>893</v>
      </c>
      <c r="N495" s="3" t="s">
        <v>44</v>
      </c>
      <c r="O495" s="3" t="s">
        <v>31</v>
      </c>
      <c r="P495" s="3"/>
      <c r="Q495" s="3" t="s">
        <v>32</v>
      </c>
      <c r="R495" s="8" t="s">
        <v>1263</v>
      </c>
    </row>
    <row r="496" spans="1:18" x14ac:dyDescent="0.25">
      <c r="A496" s="10">
        <v>482</v>
      </c>
      <c r="B496" s="6" t="s">
        <v>1171</v>
      </c>
      <c r="C496" s="3" t="s">
        <v>1181</v>
      </c>
      <c r="D496" s="3" t="s">
        <v>1173</v>
      </c>
      <c r="E496" s="3" t="s">
        <v>1182</v>
      </c>
      <c r="F496" s="3" t="s">
        <v>23</v>
      </c>
      <c r="G496" s="3" t="s">
        <v>24</v>
      </c>
      <c r="H496" s="3" t="s">
        <v>25</v>
      </c>
      <c r="I496" s="3" t="s">
        <v>26</v>
      </c>
      <c r="J496" s="3" t="s">
        <v>27</v>
      </c>
      <c r="K496" s="3" t="s">
        <v>412</v>
      </c>
      <c r="L496" s="3"/>
      <c r="M496" s="6" t="s">
        <v>541</v>
      </c>
      <c r="N496" s="3" t="s">
        <v>44</v>
      </c>
      <c r="O496" s="3" t="s">
        <v>31</v>
      </c>
      <c r="P496" s="3"/>
      <c r="Q496" s="3" t="s">
        <v>1177</v>
      </c>
      <c r="R496" s="8" t="s">
        <v>1178</v>
      </c>
    </row>
    <row r="497" spans="1:18" hidden="1" x14ac:dyDescent="0.25">
      <c r="A497" s="10">
        <v>2</v>
      </c>
      <c r="B497" s="6" t="s">
        <v>33</v>
      </c>
      <c r="C497" s="3" t="s">
        <v>34</v>
      </c>
      <c r="D497" s="3" t="s">
        <v>21</v>
      </c>
      <c r="E497" s="3" t="s">
        <v>35</v>
      </c>
      <c r="F497" s="3"/>
      <c r="G497" s="3" t="s">
        <v>24</v>
      </c>
      <c r="H497" s="3"/>
      <c r="I497" s="3" t="s">
        <v>26</v>
      </c>
      <c r="J497" s="3" t="s">
        <v>27</v>
      </c>
      <c r="K497" s="3" t="s">
        <v>36</v>
      </c>
      <c r="L497" s="3" t="s">
        <v>37</v>
      </c>
      <c r="M497" s="6" t="s">
        <v>38</v>
      </c>
      <c r="N497" s="3" t="s">
        <v>30</v>
      </c>
      <c r="O497" s="3" t="s">
        <v>31</v>
      </c>
      <c r="P497" s="3"/>
      <c r="Q497" s="3" t="s">
        <v>32</v>
      </c>
      <c r="R497" s="8" t="s">
        <v>1263</v>
      </c>
    </row>
    <row r="498" spans="1:18" hidden="1" x14ac:dyDescent="0.25">
      <c r="A498" s="6">
        <v>238</v>
      </c>
      <c r="B498" s="6" t="s">
        <v>618</v>
      </c>
      <c r="C498" s="3" t="s">
        <v>619</v>
      </c>
      <c r="D498" s="3" t="s">
        <v>21</v>
      </c>
      <c r="E498" s="3">
        <v>2515</v>
      </c>
      <c r="F498" s="3" t="s">
        <v>115</v>
      </c>
      <c r="G498" s="3" t="s">
        <v>24</v>
      </c>
      <c r="H498" s="3" t="s">
        <v>519</v>
      </c>
      <c r="I498" s="3" t="s">
        <v>26</v>
      </c>
      <c r="J498" s="3" t="s">
        <v>27</v>
      </c>
      <c r="K498" s="3" t="s">
        <v>36</v>
      </c>
      <c r="L498" s="3" t="s">
        <v>620</v>
      </c>
      <c r="M498" s="6" t="s">
        <v>621</v>
      </c>
      <c r="N498" s="3" t="s">
        <v>30</v>
      </c>
      <c r="O498" s="3" t="s">
        <v>31</v>
      </c>
      <c r="P498" s="3"/>
      <c r="Q498" s="3" t="s">
        <v>32</v>
      </c>
      <c r="R498" s="8" t="s">
        <v>1263</v>
      </c>
    </row>
    <row r="499" spans="1:18" hidden="1" x14ac:dyDescent="0.25">
      <c r="A499" s="10">
        <v>493</v>
      </c>
      <c r="B499" s="6" t="s">
        <v>1213</v>
      </c>
      <c r="C499" s="3" t="s">
        <v>1210</v>
      </c>
      <c r="D499" s="3" t="s">
        <v>21</v>
      </c>
      <c r="E499" s="3" t="s">
        <v>1211</v>
      </c>
      <c r="F499" s="3" t="s">
        <v>115</v>
      </c>
      <c r="G499" s="3" t="s">
        <v>929</v>
      </c>
      <c r="H499" s="3"/>
      <c r="I499" s="3" t="s">
        <v>26</v>
      </c>
      <c r="J499" s="3" t="s">
        <v>27</v>
      </c>
      <c r="K499" s="3" t="s">
        <v>720</v>
      </c>
      <c r="L499" s="3" t="s">
        <v>1193</v>
      </c>
      <c r="M499" s="6" t="s">
        <v>1214</v>
      </c>
      <c r="N499" s="3" t="s">
        <v>44</v>
      </c>
      <c r="O499" s="3" t="s">
        <v>31</v>
      </c>
      <c r="P499" s="3"/>
      <c r="Q499" s="3" t="s">
        <v>32</v>
      </c>
      <c r="R499" s="8"/>
    </row>
    <row r="500" spans="1:18" hidden="1" x14ac:dyDescent="0.25">
      <c r="A500" s="10">
        <v>494</v>
      </c>
      <c r="B500" s="6" t="s">
        <v>1215</v>
      </c>
      <c r="C500" s="3" t="s">
        <v>1123</v>
      </c>
      <c r="D500" s="3" t="s">
        <v>982</v>
      </c>
      <c r="E500" s="3" t="s">
        <v>1216</v>
      </c>
      <c r="F500" s="3" t="s">
        <v>115</v>
      </c>
      <c r="G500" s="3" t="s">
        <v>929</v>
      </c>
      <c r="H500" s="3"/>
      <c r="I500" s="3" t="s">
        <v>26</v>
      </c>
      <c r="J500" s="3" t="s">
        <v>27</v>
      </c>
      <c r="K500" s="3" t="s">
        <v>720</v>
      </c>
      <c r="L500" s="3" t="s">
        <v>1193</v>
      </c>
      <c r="M500" s="6" t="s">
        <v>1217</v>
      </c>
      <c r="N500" s="3" t="s">
        <v>44</v>
      </c>
      <c r="O500" s="3" t="s">
        <v>31</v>
      </c>
      <c r="P500" s="3"/>
      <c r="Q500" s="3" t="s">
        <v>32</v>
      </c>
      <c r="R500" s="8" t="s">
        <v>1218</v>
      </c>
    </row>
    <row r="501" spans="1:18" hidden="1" x14ac:dyDescent="0.25">
      <c r="A501" s="10">
        <v>495</v>
      </c>
      <c r="B501" s="6" t="s">
        <v>1219</v>
      </c>
      <c r="C501" s="3" t="s">
        <v>1123</v>
      </c>
      <c r="D501" s="3" t="s">
        <v>982</v>
      </c>
      <c r="E501" s="3" t="s">
        <v>1216</v>
      </c>
      <c r="F501" s="3" t="s">
        <v>115</v>
      </c>
      <c r="G501" s="3" t="s">
        <v>929</v>
      </c>
      <c r="H501" s="3"/>
      <c r="I501" s="3" t="s">
        <v>26</v>
      </c>
      <c r="J501" s="3" t="s">
        <v>27</v>
      </c>
      <c r="K501" s="3" t="s">
        <v>720</v>
      </c>
      <c r="L501" s="3" t="s">
        <v>1193</v>
      </c>
      <c r="M501" s="6" t="s">
        <v>1220</v>
      </c>
      <c r="N501" s="3" t="s">
        <v>44</v>
      </c>
      <c r="O501" s="3" t="s">
        <v>31</v>
      </c>
      <c r="P501" s="3"/>
      <c r="Q501" s="3" t="s">
        <v>32</v>
      </c>
      <c r="R501" s="8" t="s">
        <v>1218</v>
      </c>
    </row>
    <row r="502" spans="1:18" hidden="1" x14ac:dyDescent="0.25">
      <c r="A502" s="10">
        <v>496</v>
      </c>
      <c r="B502" s="6" t="s">
        <v>1221</v>
      </c>
      <c r="C502" s="3" t="s">
        <v>1210</v>
      </c>
      <c r="D502" s="3" t="s">
        <v>21</v>
      </c>
      <c r="E502" s="3" t="s">
        <v>1211</v>
      </c>
      <c r="F502" s="3" t="s">
        <v>115</v>
      </c>
      <c r="G502" s="3" t="s">
        <v>929</v>
      </c>
      <c r="H502" s="3"/>
      <c r="I502" s="3" t="s">
        <v>26</v>
      </c>
      <c r="J502" s="3" t="s">
        <v>27</v>
      </c>
      <c r="K502" s="3" t="s">
        <v>720</v>
      </c>
      <c r="L502" s="3" t="s">
        <v>1193</v>
      </c>
      <c r="M502" s="6" t="s">
        <v>1222</v>
      </c>
      <c r="N502" s="3" t="s">
        <v>44</v>
      </c>
      <c r="O502" s="3" t="s">
        <v>31</v>
      </c>
      <c r="P502" s="3"/>
      <c r="Q502" s="3" t="s">
        <v>32</v>
      </c>
      <c r="R502" s="8"/>
    </row>
    <row r="503" spans="1:18" hidden="1" x14ac:dyDescent="0.25">
      <c r="A503" s="10">
        <v>497</v>
      </c>
      <c r="B503" s="6" t="s">
        <v>1223</v>
      </c>
      <c r="C503" s="3" t="s">
        <v>1123</v>
      </c>
      <c r="D503" s="3" t="s">
        <v>982</v>
      </c>
      <c r="E503" s="3" t="s">
        <v>1216</v>
      </c>
      <c r="F503" s="3" t="s">
        <v>115</v>
      </c>
      <c r="G503" s="3" t="s">
        <v>929</v>
      </c>
      <c r="H503" s="3"/>
      <c r="I503" s="3" t="s">
        <v>26</v>
      </c>
      <c r="J503" s="3" t="s">
        <v>27</v>
      </c>
      <c r="K503" s="3" t="s">
        <v>720</v>
      </c>
      <c r="L503" s="3" t="s">
        <v>1193</v>
      </c>
      <c r="M503" s="6" t="s">
        <v>1224</v>
      </c>
      <c r="N503" s="3" t="s">
        <v>44</v>
      </c>
      <c r="O503" s="3" t="s">
        <v>31</v>
      </c>
      <c r="P503" s="3"/>
      <c r="Q503" s="3" t="s">
        <v>32</v>
      </c>
      <c r="R503" s="8" t="s">
        <v>1218</v>
      </c>
    </row>
    <row r="504" spans="1:18" hidden="1" x14ac:dyDescent="0.25">
      <c r="A504" s="10">
        <v>498</v>
      </c>
      <c r="B504" s="6" t="s">
        <v>1225</v>
      </c>
      <c r="C504" s="3" t="s">
        <v>1210</v>
      </c>
      <c r="D504" s="3" t="s">
        <v>21</v>
      </c>
      <c r="E504" s="3" t="s">
        <v>1211</v>
      </c>
      <c r="F504" s="3" t="s">
        <v>115</v>
      </c>
      <c r="G504" s="3" t="s">
        <v>929</v>
      </c>
      <c r="H504" s="3"/>
      <c r="I504" s="3" t="s">
        <v>26</v>
      </c>
      <c r="J504" s="3" t="s">
        <v>27</v>
      </c>
      <c r="K504" s="3" t="s">
        <v>720</v>
      </c>
      <c r="L504" s="3" t="s">
        <v>1193</v>
      </c>
      <c r="M504" s="6" t="s">
        <v>1226</v>
      </c>
      <c r="N504" s="3" t="s">
        <v>44</v>
      </c>
      <c r="O504" s="3" t="s">
        <v>31</v>
      </c>
      <c r="P504" s="3"/>
      <c r="Q504" s="3" t="s">
        <v>32</v>
      </c>
      <c r="R504" s="8"/>
    </row>
    <row r="505" spans="1:18" hidden="1" x14ac:dyDescent="0.25">
      <c r="A505" s="10">
        <v>499</v>
      </c>
      <c r="B505" s="6" t="s">
        <v>1227</v>
      </c>
      <c r="C505" s="3" t="s">
        <v>1210</v>
      </c>
      <c r="D505" s="3" t="s">
        <v>21</v>
      </c>
      <c r="E505" s="3" t="s">
        <v>1211</v>
      </c>
      <c r="F505" s="3" t="s">
        <v>115</v>
      </c>
      <c r="G505" s="3" t="s">
        <v>929</v>
      </c>
      <c r="H505" s="3"/>
      <c r="I505" s="3" t="s">
        <v>26</v>
      </c>
      <c r="J505" s="3" t="s">
        <v>27</v>
      </c>
      <c r="K505" s="3" t="s">
        <v>720</v>
      </c>
      <c r="L505" s="3" t="s">
        <v>1193</v>
      </c>
      <c r="M505" s="6" t="s">
        <v>1228</v>
      </c>
      <c r="N505" s="3" t="s">
        <v>44</v>
      </c>
      <c r="O505" s="3" t="s">
        <v>31</v>
      </c>
      <c r="P505" s="3"/>
      <c r="Q505" s="3" t="s">
        <v>32</v>
      </c>
      <c r="R505" s="8"/>
    </row>
    <row r="506" spans="1:18" x14ac:dyDescent="0.25">
      <c r="A506" s="10">
        <v>500</v>
      </c>
      <c r="B506" s="6" t="s">
        <v>1229</v>
      </c>
      <c r="C506" s="3" t="s">
        <v>1152</v>
      </c>
      <c r="D506" s="3" t="s">
        <v>553</v>
      </c>
      <c r="E506" s="3" t="s">
        <v>1153</v>
      </c>
      <c r="F506" s="3" t="s">
        <v>23</v>
      </c>
      <c r="G506" s="3" t="s">
        <v>24</v>
      </c>
      <c r="H506" s="3" t="s">
        <v>25</v>
      </c>
      <c r="I506" s="3" t="s">
        <v>26</v>
      </c>
      <c r="J506" s="3" t="s">
        <v>27</v>
      </c>
      <c r="K506" s="3" t="s">
        <v>1190</v>
      </c>
      <c r="L506" s="3"/>
      <c r="M506" s="6" t="s">
        <v>118</v>
      </c>
      <c r="N506" s="3" t="s">
        <v>44</v>
      </c>
      <c r="O506" s="3" t="s">
        <v>52</v>
      </c>
      <c r="P506" s="3" t="s">
        <v>542</v>
      </c>
      <c r="Q506" s="3" t="s">
        <v>32</v>
      </c>
      <c r="R506" s="8" t="s">
        <v>1230</v>
      </c>
    </row>
    <row r="507" spans="1:18" x14ac:dyDescent="0.25">
      <c r="A507" s="10">
        <v>327</v>
      </c>
      <c r="B507" s="6" t="s">
        <v>836</v>
      </c>
      <c r="C507" s="3" t="s">
        <v>837</v>
      </c>
      <c r="D507" s="3" t="s">
        <v>21</v>
      </c>
      <c r="E507" s="3">
        <v>401</v>
      </c>
      <c r="F507" s="3" t="s">
        <v>115</v>
      </c>
      <c r="G507" s="3" t="s">
        <v>24</v>
      </c>
      <c r="H507" s="3" t="s">
        <v>25</v>
      </c>
      <c r="I507" s="3" t="s">
        <v>26</v>
      </c>
      <c r="J507" s="3" t="s">
        <v>27</v>
      </c>
      <c r="K507" s="3" t="s">
        <v>36</v>
      </c>
      <c r="L507" s="3"/>
      <c r="M507" s="6" t="s">
        <v>838</v>
      </c>
      <c r="N507" s="3" t="s">
        <v>30</v>
      </c>
      <c r="O507" s="3" t="s">
        <v>31</v>
      </c>
      <c r="P507" s="3"/>
      <c r="Q507" s="3" t="s">
        <v>32</v>
      </c>
      <c r="R507" s="8" t="s">
        <v>1263</v>
      </c>
    </row>
    <row r="508" spans="1:18" hidden="1" x14ac:dyDescent="0.25">
      <c r="A508" s="10">
        <v>502</v>
      </c>
      <c r="B508" s="6" t="s">
        <v>1235</v>
      </c>
      <c r="C508" s="3" t="s">
        <v>1210</v>
      </c>
      <c r="D508" s="3" t="s">
        <v>21</v>
      </c>
      <c r="E508" s="3" t="s">
        <v>1211</v>
      </c>
      <c r="F508" s="3" t="s">
        <v>115</v>
      </c>
      <c r="G508" s="3" t="s">
        <v>929</v>
      </c>
      <c r="H508" s="3"/>
      <c r="I508" s="3" t="s">
        <v>26</v>
      </c>
      <c r="J508" s="3" t="s">
        <v>27</v>
      </c>
      <c r="K508" s="3" t="s">
        <v>720</v>
      </c>
      <c r="L508" s="3" t="s">
        <v>721</v>
      </c>
      <c r="M508" s="6" t="s">
        <v>722</v>
      </c>
      <c r="N508" s="3" t="s">
        <v>44</v>
      </c>
      <c r="O508" s="3" t="s">
        <v>31</v>
      </c>
      <c r="P508" s="3"/>
      <c r="Q508" s="3" t="s">
        <v>32</v>
      </c>
      <c r="R508" s="8"/>
    </row>
    <row r="509" spans="1:18" hidden="1" x14ac:dyDescent="0.25">
      <c r="A509" s="10">
        <v>503</v>
      </c>
      <c r="B509" s="6" t="s">
        <v>1236</v>
      </c>
      <c r="C509" s="3" t="s">
        <v>1210</v>
      </c>
      <c r="D509" s="3" t="s">
        <v>21</v>
      </c>
      <c r="E509" s="3" t="s">
        <v>1211</v>
      </c>
      <c r="F509" s="3" t="s">
        <v>115</v>
      </c>
      <c r="G509" s="3" t="s">
        <v>929</v>
      </c>
      <c r="H509" s="3"/>
      <c r="I509" s="3" t="s">
        <v>26</v>
      </c>
      <c r="J509" s="3" t="s">
        <v>27</v>
      </c>
      <c r="K509" s="3" t="s">
        <v>720</v>
      </c>
      <c r="L509" s="3" t="s">
        <v>721</v>
      </c>
      <c r="M509" s="6" t="s">
        <v>722</v>
      </c>
      <c r="N509" s="3" t="s">
        <v>44</v>
      </c>
      <c r="O509" s="3" t="s">
        <v>31</v>
      </c>
      <c r="P509" s="3"/>
      <c r="Q509" s="3" t="s">
        <v>32</v>
      </c>
      <c r="R509" s="8"/>
    </row>
    <row r="510" spans="1:18" hidden="1" x14ac:dyDescent="0.25">
      <c r="A510" s="20">
        <v>504</v>
      </c>
      <c r="B510" s="21" t="s">
        <v>1237</v>
      </c>
      <c r="C510" s="16" t="s">
        <v>1210</v>
      </c>
      <c r="D510" s="16" t="s">
        <v>21</v>
      </c>
      <c r="E510" s="16" t="s">
        <v>1211</v>
      </c>
      <c r="F510" s="16" t="s">
        <v>115</v>
      </c>
      <c r="G510" s="16" t="s">
        <v>929</v>
      </c>
      <c r="H510" s="16"/>
      <c r="I510" s="3" t="s">
        <v>26</v>
      </c>
      <c r="J510" s="16" t="s">
        <v>27</v>
      </c>
      <c r="K510" s="16" t="s">
        <v>720</v>
      </c>
      <c r="L510" s="16" t="s">
        <v>721</v>
      </c>
      <c r="M510" s="21" t="s">
        <v>722</v>
      </c>
      <c r="N510" s="16" t="s">
        <v>44</v>
      </c>
      <c r="O510" s="16" t="s">
        <v>31</v>
      </c>
      <c r="P510" s="16"/>
      <c r="Q510" s="16" t="s">
        <v>32</v>
      </c>
      <c r="R510" s="22"/>
    </row>
    <row r="511" spans="1:18" x14ac:dyDescent="0.25">
      <c r="A511" s="19">
        <v>341</v>
      </c>
      <c r="B511" s="19" t="s">
        <v>866</v>
      </c>
      <c r="C511" s="13" t="s">
        <v>537</v>
      </c>
      <c r="D511" s="13" t="s">
        <v>21</v>
      </c>
      <c r="E511" s="13" t="s">
        <v>538</v>
      </c>
      <c r="F511" s="13" t="s">
        <v>23</v>
      </c>
      <c r="G511" s="13" t="s">
        <v>24</v>
      </c>
      <c r="H511" s="13" t="s">
        <v>25</v>
      </c>
      <c r="I511" s="3" t="s">
        <v>26</v>
      </c>
      <c r="J511" s="3" t="s">
        <v>27</v>
      </c>
      <c r="K511" s="13" t="s">
        <v>36</v>
      </c>
      <c r="L511" s="13" t="s">
        <v>620</v>
      </c>
      <c r="M511" s="6" t="s">
        <v>621</v>
      </c>
      <c r="N511" s="13" t="s">
        <v>30</v>
      </c>
      <c r="O511" s="13" t="s">
        <v>31</v>
      </c>
      <c r="P511" s="29"/>
      <c r="Q511" s="13" t="s">
        <v>32</v>
      </c>
      <c r="R511" s="8" t="s">
        <v>1263</v>
      </c>
    </row>
    <row r="512" spans="1:18" x14ac:dyDescent="0.25">
      <c r="A512" s="32">
        <v>465</v>
      </c>
      <c r="B512" s="32" t="s">
        <v>1147</v>
      </c>
      <c r="C512" s="33" t="s">
        <v>1148</v>
      </c>
      <c r="D512" s="33" t="s">
        <v>21</v>
      </c>
      <c r="E512" s="33">
        <v>400</v>
      </c>
      <c r="F512" s="18" t="s">
        <v>115</v>
      </c>
      <c r="G512" s="33" t="s">
        <v>24</v>
      </c>
      <c r="H512" s="33" t="s">
        <v>25</v>
      </c>
      <c r="I512" s="34" t="s">
        <v>26</v>
      </c>
      <c r="J512" s="17" t="s">
        <v>27</v>
      </c>
      <c r="K512" s="17" t="s">
        <v>36</v>
      </c>
      <c r="L512" s="33"/>
      <c r="M512" s="41" t="s">
        <v>146</v>
      </c>
      <c r="N512" s="33" t="s">
        <v>30</v>
      </c>
      <c r="O512" s="33" t="s">
        <v>31</v>
      </c>
      <c r="P512" s="25"/>
      <c r="Q512" s="33" t="s">
        <v>32</v>
      </c>
      <c r="R512" s="8" t="s">
        <v>1263</v>
      </c>
    </row>
    <row r="513" spans="1:18" x14ac:dyDescent="0.25">
      <c r="A513" s="24">
        <v>490</v>
      </c>
      <c r="B513" s="28" t="s">
        <v>1171</v>
      </c>
      <c r="C513" s="26" t="s">
        <v>1198</v>
      </c>
      <c r="D513" s="26" t="s">
        <v>1173</v>
      </c>
      <c r="E513" s="26" t="s">
        <v>1199</v>
      </c>
      <c r="F513" s="25" t="s">
        <v>23</v>
      </c>
      <c r="G513" s="26" t="s">
        <v>24</v>
      </c>
      <c r="H513" s="25" t="s">
        <v>25</v>
      </c>
      <c r="I513" s="3" t="s">
        <v>26</v>
      </c>
      <c r="J513" s="3" t="s">
        <v>27</v>
      </c>
      <c r="K513" s="3" t="s">
        <v>36</v>
      </c>
      <c r="L513" s="27"/>
      <c r="M513" s="6" t="s">
        <v>541</v>
      </c>
      <c r="N513" s="25" t="s">
        <v>30</v>
      </c>
      <c r="O513" s="25" t="s">
        <v>31</v>
      </c>
      <c r="P513" s="25"/>
      <c r="Q513" s="25" t="s">
        <v>1177</v>
      </c>
      <c r="R513" s="8" t="s">
        <v>1178</v>
      </c>
    </row>
    <row r="514" spans="1:18" x14ac:dyDescent="0.25">
      <c r="A514" s="24">
        <v>349</v>
      </c>
      <c r="B514" s="24" t="s">
        <v>884</v>
      </c>
      <c r="C514" s="25" t="s">
        <v>1288</v>
      </c>
      <c r="D514" s="25" t="s">
        <v>21</v>
      </c>
      <c r="E514" s="25" t="s">
        <v>1289</v>
      </c>
      <c r="F514" s="25" t="s">
        <v>115</v>
      </c>
      <c r="G514" s="25" t="s">
        <v>24</v>
      </c>
      <c r="H514" s="25" t="s">
        <v>25</v>
      </c>
      <c r="I514" s="3" t="s">
        <v>26</v>
      </c>
      <c r="J514" s="3" t="s">
        <v>27</v>
      </c>
      <c r="K514" s="3" t="s">
        <v>539</v>
      </c>
      <c r="L514" s="25"/>
      <c r="M514" s="6" t="s">
        <v>541</v>
      </c>
      <c r="N514" s="25" t="s">
        <v>60</v>
      </c>
      <c r="O514" s="25" t="s">
        <v>31</v>
      </c>
      <c r="P514" s="25"/>
      <c r="Q514" s="25" t="s">
        <v>32</v>
      </c>
      <c r="R514" s="8" t="s">
        <v>1263</v>
      </c>
    </row>
    <row r="515" spans="1:18" x14ac:dyDescent="0.25">
      <c r="A515" s="24">
        <v>478</v>
      </c>
      <c r="B515" s="24" t="s">
        <v>1171</v>
      </c>
      <c r="C515" s="25" t="s">
        <v>1188</v>
      </c>
      <c r="D515" s="26" t="s">
        <v>1173</v>
      </c>
      <c r="E515" s="26" t="s">
        <v>1189</v>
      </c>
      <c r="F515" s="26" t="s">
        <v>23</v>
      </c>
      <c r="G515" s="26" t="s">
        <v>24</v>
      </c>
      <c r="H515" s="25" t="s">
        <v>25</v>
      </c>
      <c r="I515" s="3" t="s">
        <v>26</v>
      </c>
      <c r="J515" s="3" t="s">
        <v>27</v>
      </c>
      <c r="K515" s="3" t="s">
        <v>1190</v>
      </c>
      <c r="L515" s="25" t="s">
        <v>1191</v>
      </c>
      <c r="M515" s="6" t="s">
        <v>541</v>
      </c>
      <c r="N515" s="26" t="s">
        <v>44</v>
      </c>
      <c r="O515" s="25" t="s">
        <v>31</v>
      </c>
      <c r="P515" s="25"/>
      <c r="Q515" s="25" t="s">
        <v>1177</v>
      </c>
      <c r="R515" s="8" t="s">
        <v>1178</v>
      </c>
    </row>
    <row r="516" spans="1:18" x14ac:dyDescent="0.25">
      <c r="A516" s="19">
        <v>291</v>
      </c>
      <c r="B516" s="19" t="s">
        <v>756</v>
      </c>
      <c r="C516" s="13" t="s">
        <v>757</v>
      </c>
      <c r="D516" s="13" t="s">
        <v>21</v>
      </c>
      <c r="E516" s="13" t="s">
        <v>155</v>
      </c>
      <c r="F516" s="13" t="s">
        <v>23</v>
      </c>
      <c r="G516" s="13" t="s">
        <v>24</v>
      </c>
      <c r="H516" s="13" t="s">
        <v>25</v>
      </c>
      <c r="I516" s="3" t="s">
        <v>26</v>
      </c>
      <c r="J516" s="3" t="s">
        <v>27</v>
      </c>
      <c r="K516" s="3" t="s">
        <v>758</v>
      </c>
      <c r="L516" s="13"/>
      <c r="M516" s="6" t="s">
        <v>759</v>
      </c>
      <c r="N516" s="13" t="s">
        <v>30</v>
      </c>
      <c r="O516" s="13" t="s">
        <v>31</v>
      </c>
      <c r="P516" s="29"/>
      <c r="Q516" s="13" t="s">
        <v>32</v>
      </c>
      <c r="R516" s="8" t="s">
        <v>1263</v>
      </c>
    </row>
    <row r="517" spans="1:18" x14ac:dyDescent="0.25">
      <c r="A517" s="30">
        <v>293</v>
      </c>
      <c r="B517" s="30" t="s">
        <v>762</v>
      </c>
      <c r="C517" s="31" t="s">
        <v>763</v>
      </c>
      <c r="D517" s="31" t="s">
        <v>21</v>
      </c>
      <c r="E517" s="31">
        <v>1020</v>
      </c>
      <c r="F517" s="31" t="s">
        <v>115</v>
      </c>
      <c r="G517" s="31" t="s">
        <v>24</v>
      </c>
      <c r="H517" s="31" t="s">
        <v>25</v>
      </c>
      <c r="I517" s="31" t="s">
        <v>26</v>
      </c>
      <c r="J517" s="3" t="s">
        <v>27</v>
      </c>
      <c r="K517" s="3" t="s">
        <v>758</v>
      </c>
      <c r="L517" s="31"/>
      <c r="M517" s="6" t="s">
        <v>759</v>
      </c>
      <c r="N517" s="31" t="s">
        <v>30</v>
      </c>
      <c r="O517" s="31" t="s">
        <v>31</v>
      </c>
      <c r="P517" s="13"/>
      <c r="Q517" s="31" t="s">
        <v>32</v>
      </c>
      <c r="R517" s="8" t="s">
        <v>1263</v>
      </c>
    </row>
    <row r="518" spans="1:18" hidden="1" x14ac:dyDescent="0.25">
      <c r="A518" s="10">
        <v>512</v>
      </c>
      <c r="B518" s="6" t="s">
        <v>1209</v>
      </c>
      <c r="C518" s="3" t="s">
        <v>1210</v>
      </c>
      <c r="D518" s="3" t="s">
        <v>21</v>
      </c>
      <c r="E518" s="3" t="s">
        <v>1211</v>
      </c>
      <c r="F518" s="3" t="s">
        <v>115</v>
      </c>
      <c r="G518" s="3" t="s">
        <v>929</v>
      </c>
      <c r="H518" s="3"/>
      <c r="I518" s="3" t="s">
        <v>26</v>
      </c>
      <c r="J518" s="3" t="s">
        <v>27</v>
      </c>
      <c r="K518" s="3" t="s">
        <v>720</v>
      </c>
      <c r="L518" s="3" t="s">
        <v>1193</v>
      </c>
      <c r="M518" s="6" t="s">
        <v>1212</v>
      </c>
      <c r="N518" s="3" t="s">
        <v>44</v>
      </c>
      <c r="O518" s="3" t="s">
        <v>31</v>
      </c>
      <c r="P518" s="3"/>
      <c r="Q518" s="3" t="s">
        <v>32</v>
      </c>
      <c r="R518" s="8"/>
    </row>
    <row r="519" spans="1:18" x14ac:dyDescent="0.25">
      <c r="A519" s="6">
        <v>307</v>
      </c>
      <c r="B519" s="6" t="s">
        <v>797</v>
      </c>
      <c r="C519" s="3" t="s">
        <v>798</v>
      </c>
      <c r="D519" s="3" t="s">
        <v>21</v>
      </c>
      <c r="E519" s="3">
        <v>6980</v>
      </c>
      <c r="F519" s="3" t="s">
        <v>115</v>
      </c>
      <c r="G519" s="3" t="s">
        <v>24</v>
      </c>
      <c r="H519" s="3" t="s">
        <v>25</v>
      </c>
      <c r="I519" s="3" t="s">
        <v>26</v>
      </c>
      <c r="J519" s="3" t="s">
        <v>27</v>
      </c>
      <c r="K519" s="3" t="s">
        <v>758</v>
      </c>
      <c r="L519" s="3"/>
      <c r="M519" s="6" t="s">
        <v>759</v>
      </c>
      <c r="N519" s="3" t="s">
        <v>30</v>
      </c>
      <c r="O519" s="3" t="s">
        <v>31</v>
      </c>
      <c r="P519" s="3"/>
      <c r="Q519" s="3" t="s">
        <v>32</v>
      </c>
      <c r="R519" s="3" t="s">
        <v>1263</v>
      </c>
    </row>
    <row r="624" spans="5:5" x14ac:dyDescent="0.25">
      <c r="E624" s="1">
        <v>846</v>
      </c>
    </row>
    <row r="1048576" spans="6:6" x14ac:dyDescent="0.25">
      <c r="F1048576" s="26" t="s">
        <v>23</v>
      </c>
    </row>
  </sheetData>
  <autoFilter ref="A6:R519" xr:uid="{7ABD9221-ADB2-4135-A7BD-2154276C88B1}">
    <filterColumn colId="6">
      <filters>
        <filter val="Impresora"/>
      </filters>
    </filterColumn>
    <filterColumn colId="7">
      <filters>
        <filter val="Laser"/>
      </filters>
    </filterColumn>
    <sortState xmlns:xlrd2="http://schemas.microsoft.com/office/spreadsheetml/2017/richdata2" ref="A7:R519">
      <sortCondition ref="K6:K519"/>
    </sortState>
  </autoFilter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D2C85-4447-4D29-B8D2-64C8CDC0A008}">
  <dimension ref="A1:K106"/>
  <sheetViews>
    <sheetView showGridLines="0" topLeftCell="A93" zoomScale="160" zoomScaleNormal="160" workbookViewId="0">
      <selection activeCell="J6" sqref="J6"/>
    </sheetView>
  </sheetViews>
  <sheetFormatPr baseColWidth="10" defaultRowHeight="15" x14ac:dyDescent="0.25"/>
  <cols>
    <col min="1" max="1" width="1.85546875" customWidth="1"/>
    <col min="2" max="2" width="7.42578125" style="4" bestFit="1" customWidth="1"/>
    <col min="3" max="3" width="3" style="4" bestFit="1" customWidth="1"/>
    <col min="4" max="4" width="31.140625" style="66" customWidth="1"/>
    <col min="5" max="5" width="33.140625" style="4" bestFit="1" customWidth="1"/>
    <col min="6" max="6" width="11.85546875" style="1" bestFit="1" customWidth="1"/>
    <col min="7" max="7" width="10.42578125" style="1" bestFit="1" customWidth="1"/>
    <col min="8" max="8" width="19.5703125" style="63" customWidth="1"/>
    <col min="9" max="9" width="15" bestFit="1" customWidth="1"/>
    <col min="10" max="10" width="14.28515625" bestFit="1" customWidth="1"/>
  </cols>
  <sheetData>
    <row r="1" spans="1:11" ht="23.25" x14ac:dyDescent="0.25">
      <c r="D1" s="141" t="s">
        <v>1440</v>
      </c>
      <c r="E1" s="141"/>
      <c r="F1" s="141"/>
      <c r="G1" s="141"/>
      <c r="H1" s="141"/>
      <c r="I1" s="141"/>
      <c r="J1" s="141"/>
      <c r="K1" s="141"/>
    </row>
    <row r="2" spans="1:11" ht="18.75" x14ac:dyDescent="0.25">
      <c r="D2" s="142" t="s">
        <v>1472</v>
      </c>
      <c r="E2" s="142"/>
      <c r="F2" s="142"/>
      <c r="G2" s="142"/>
      <c r="H2" s="142"/>
      <c r="I2" s="142"/>
      <c r="J2" s="142"/>
      <c r="K2" s="142"/>
    </row>
    <row r="3" spans="1:11" ht="18.75" x14ac:dyDescent="0.25">
      <c r="A3" s="142" t="s">
        <v>1471</v>
      </c>
      <c r="B3" s="142"/>
      <c r="C3" s="142"/>
      <c r="D3" s="142"/>
      <c r="E3" s="142"/>
      <c r="F3" s="142"/>
      <c r="G3" s="142"/>
      <c r="H3" s="142"/>
      <c r="I3" s="142"/>
      <c r="J3" s="76"/>
      <c r="K3" s="76"/>
    </row>
    <row r="4" spans="1:11" ht="18.75" x14ac:dyDescent="0.25">
      <c r="A4" s="76"/>
      <c r="B4" s="76"/>
      <c r="C4" s="76"/>
      <c r="D4" s="76"/>
      <c r="E4" s="76"/>
      <c r="F4" s="146" t="s">
        <v>1482</v>
      </c>
      <c r="G4" s="146"/>
      <c r="H4" s="76"/>
      <c r="I4" s="76"/>
    </row>
    <row r="5" spans="1:11" s="65" customFormat="1" ht="18.75" x14ac:dyDescent="0.3">
      <c r="B5" s="67" t="s">
        <v>1</v>
      </c>
      <c r="C5" s="67"/>
      <c r="D5" s="68" t="s">
        <v>11</v>
      </c>
      <c r="E5" s="67" t="s">
        <v>12</v>
      </c>
      <c r="F5" s="69" t="s">
        <v>1328</v>
      </c>
      <c r="G5" s="69" t="s">
        <v>1479</v>
      </c>
      <c r="H5" s="70" t="s">
        <v>1444</v>
      </c>
      <c r="I5" s="71" t="s">
        <v>1480</v>
      </c>
      <c r="J5" s="71" t="s">
        <v>1483</v>
      </c>
    </row>
    <row r="6" spans="1:11" x14ac:dyDescent="0.25">
      <c r="B6" s="6"/>
      <c r="C6" s="130">
        <v>1</v>
      </c>
      <c r="D6" s="143" t="s">
        <v>1316</v>
      </c>
      <c r="E6" s="72" t="s">
        <v>1442</v>
      </c>
      <c r="F6" s="3">
        <v>1</v>
      </c>
      <c r="G6" s="3">
        <v>0</v>
      </c>
      <c r="H6" s="64">
        <v>1500</v>
      </c>
      <c r="I6" s="42"/>
      <c r="J6" s="42" t="s">
        <v>1171</v>
      </c>
    </row>
    <row r="7" spans="1:11" x14ac:dyDescent="0.25">
      <c r="B7" s="6"/>
      <c r="C7" s="132"/>
      <c r="D7" s="144"/>
      <c r="E7" s="60" t="s">
        <v>721</v>
      </c>
      <c r="F7" s="3">
        <v>0</v>
      </c>
      <c r="G7" s="3">
        <v>1</v>
      </c>
      <c r="H7" s="64">
        <v>2500</v>
      </c>
      <c r="I7" s="42"/>
      <c r="J7" s="42" t="s">
        <v>1443</v>
      </c>
    </row>
    <row r="8" spans="1:11" x14ac:dyDescent="0.25">
      <c r="B8" s="6"/>
      <c r="C8" s="132"/>
      <c r="D8" s="144"/>
      <c r="E8" s="60" t="s">
        <v>1192</v>
      </c>
      <c r="F8" s="3">
        <v>0</v>
      </c>
      <c r="G8" s="3">
        <v>1</v>
      </c>
      <c r="H8" s="64">
        <v>500</v>
      </c>
      <c r="I8" s="42"/>
      <c r="J8" s="42" t="s">
        <v>1171</v>
      </c>
    </row>
    <row r="9" spans="1:11" x14ac:dyDescent="0.25">
      <c r="B9" s="6"/>
      <c r="C9" s="132"/>
      <c r="D9" s="144"/>
      <c r="E9" s="61" t="s">
        <v>1445</v>
      </c>
      <c r="F9" s="3">
        <v>1</v>
      </c>
      <c r="G9" s="3">
        <v>1</v>
      </c>
      <c r="H9" s="64">
        <v>7500</v>
      </c>
      <c r="I9" s="42"/>
      <c r="J9" s="42" t="s">
        <v>1443</v>
      </c>
    </row>
    <row r="10" spans="1:11" x14ac:dyDescent="0.25">
      <c r="B10" s="6"/>
      <c r="C10" s="132"/>
      <c r="D10" s="144"/>
      <c r="E10" s="60" t="s">
        <v>1293</v>
      </c>
      <c r="F10" s="3">
        <v>0</v>
      </c>
      <c r="G10" s="3">
        <v>0</v>
      </c>
      <c r="H10" s="64">
        <v>500</v>
      </c>
      <c r="I10" s="42"/>
      <c r="J10" s="42" t="s">
        <v>1171</v>
      </c>
    </row>
    <row r="11" spans="1:11" x14ac:dyDescent="0.25">
      <c r="B11" s="6"/>
      <c r="C11" s="132"/>
      <c r="D11" s="144"/>
      <c r="E11" s="60" t="s">
        <v>1294</v>
      </c>
      <c r="F11" s="3">
        <v>0</v>
      </c>
      <c r="G11" s="3">
        <v>1</v>
      </c>
      <c r="H11" s="64">
        <v>500</v>
      </c>
      <c r="I11" s="42"/>
      <c r="J11" s="42" t="s">
        <v>1171</v>
      </c>
    </row>
    <row r="12" spans="1:11" x14ac:dyDescent="0.25">
      <c r="B12" s="6"/>
      <c r="C12" s="131"/>
      <c r="D12" s="145"/>
      <c r="E12" s="60" t="s">
        <v>1296</v>
      </c>
      <c r="F12" s="3">
        <v>0</v>
      </c>
      <c r="G12" s="3">
        <v>1</v>
      </c>
      <c r="H12" s="64">
        <v>500</v>
      </c>
      <c r="I12" s="42"/>
      <c r="J12" s="42" t="s">
        <v>1171</v>
      </c>
    </row>
    <row r="13" spans="1:11" x14ac:dyDescent="0.25">
      <c r="B13" s="6"/>
      <c r="C13" s="130">
        <v>2</v>
      </c>
      <c r="D13" s="124" t="s">
        <v>1441</v>
      </c>
      <c r="E13" s="72" t="s">
        <v>1442</v>
      </c>
      <c r="F13" s="3">
        <v>1</v>
      </c>
      <c r="G13" s="3">
        <v>0</v>
      </c>
      <c r="H13" s="64">
        <v>500</v>
      </c>
      <c r="I13" s="42"/>
      <c r="J13" s="42" t="s">
        <v>1171</v>
      </c>
    </row>
    <row r="14" spans="1:11" x14ac:dyDescent="0.25">
      <c r="B14" s="6"/>
      <c r="C14" s="132"/>
      <c r="D14" s="125"/>
      <c r="E14" s="60" t="s">
        <v>1446</v>
      </c>
      <c r="F14" s="3">
        <v>0</v>
      </c>
      <c r="G14" s="3">
        <v>1</v>
      </c>
      <c r="H14" s="64">
        <v>500</v>
      </c>
      <c r="I14" s="42"/>
      <c r="J14" s="42" t="s">
        <v>1443</v>
      </c>
    </row>
    <row r="15" spans="1:11" x14ac:dyDescent="0.25">
      <c r="B15" s="6"/>
      <c r="C15" s="131"/>
      <c r="D15" s="126"/>
      <c r="E15" s="60" t="s">
        <v>1447</v>
      </c>
      <c r="F15" s="3">
        <v>1</v>
      </c>
      <c r="G15" s="3">
        <v>0</v>
      </c>
      <c r="H15" s="64">
        <v>500</v>
      </c>
      <c r="I15" s="42"/>
      <c r="J15" s="42" t="s">
        <v>1171</v>
      </c>
    </row>
    <row r="16" spans="1:11" x14ac:dyDescent="0.25">
      <c r="B16" s="6"/>
      <c r="C16" s="130">
        <v>3</v>
      </c>
      <c r="D16" s="124" t="s">
        <v>1448</v>
      </c>
      <c r="E16" s="72" t="s">
        <v>1301</v>
      </c>
      <c r="F16" s="3">
        <v>1</v>
      </c>
      <c r="G16" s="3">
        <v>0</v>
      </c>
      <c r="H16" s="64">
        <v>1500</v>
      </c>
      <c r="I16" s="42"/>
      <c r="J16" s="42" t="s">
        <v>1171</v>
      </c>
    </row>
    <row r="17" spans="2:10" x14ac:dyDescent="0.25">
      <c r="B17" s="6"/>
      <c r="C17" s="131"/>
      <c r="D17" s="126"/>
      <c r="E17" s="60" t="s">
        <v>1446</v>
      </c>
      <c r="F17" s="3">
        <v>0</v>
      </c>
      <c r="G17" s="3">
        <v>1</v>
      </c>
      <c r="H17" s="64">
        <v>1500</v>
      </c>
      <c r="I17" s="42"/>
      <c r="J17" s="42" t="s">
        <v>1443</v>
      </c>
    </row>
    <row r="18" spans="2:10" x14ac:dyDescent="0.25">
      <c r="B18" s="6"/>
      <c r="C18" s="130">
        <v>4</v>
      </c>
      <c r="D18" s="122" t="s">
        <v>1449</v>
      </c>
      <c r="E18" s="60" t="s">
        <v>1301</v>
      </c>
      <c r="F18" s="3">
        <v>1</v>
      </c>
      <c r="G18" s="3">
        <v>0</v>
      </c>
      <c r="H18" s="64">
        <v>500</v>
      </c>
      <c r="I18" s="42"/>
      <c r="J18" s="42" t="s">
        <v>1171</v>
      </c>
    </row>
    <row r="19" spans="2:10" x14ac:dyDescent="0.25">
      <c r="B19" s="6"/>
      <c r="C19" s="132"/>
      <c r="D19" s="127"/>
      <c r="E19" s="60" t="s">
        <v>1473</v>
      </c>
      <c r="F19" s="3">
        <v>0</v>
      </c>
      <c r="G19" s="3">
        <v>1</v>
      </c>
      <c r="H19" s="64">
        <v>500</v>
      </c>
      <c r="I19" s="42"/>
      <c r="J19" s="42" t="s">
        <v>1171</v>
      </c>
    </row>
    <row r="20" spans="2:10" x14ac:dyDescent="0.25">
      <c r="B20" s="6"/>
      <c r="C20" s="131"/>
      <c r="D20" s="123"/>
      <c r="E20" s="60" t="s">
        <v>1450</v>
      </c>
      <c r="F20" s="3">
        <v>0</v>
      </c>
      <c r="G20" s="3">
        <v>1</v>
      </c>
      <c r="H20" s="64">
        <v>500</v>
      </c>
      <c r="I20" s="42"/>
      <c r="J20" s="42" t="s">
        <v>1443</v>
      </c>
    </row>
    <row r="21" spans="2:10" x14ac:dyDescent="0.25">
      <c r="B21" s="6"/>
      <c r="C21" s="130">
        <v>5</v>
      </c>
      <c r="D21" s="122" t="s">
        <v>684</v>
      </c>
      <c r="E21" s="72" t="s">
        <v>1414</v>
      </c>
      <c r="F21" s="3">
        <v>1</v>
      </c>
      <c r="G21" s="3">
        <v>0</v>
      </c>
      <c r="H21" s="64">
        <v>500</v>
      </c>
      <c r="I21" s="42"/>
      <c r="J21" s="42" t="s">
        <v>1171</v>
      </c>
    </row>
    <row r="22" spans="2:10" x14ac:dyDescent="0.25">
      <c r="B22" s="6"/>
      <c r="C22" s="132"/>
      <c r="D22" s="127"/>
      <c r="E22" s="60" t="s">
        <v>716</v>
      </c>
      <c r="F22" s="3">
        <v>1</v>
      </c>
      <c r="G22" s="3">
        <v>0</v>
      </c>
      <c r="H22" s="64">
        <v>500</v>
      </c>
      <c r="I22" s="42"/>
      <c r="J22" s="42" t="s">
        <v>1171</v>
      </c>
    </row>
    <row r="23" spans="2:10" ht="15.75" x14ac:dyDescent="0.25">
      <c r="B23" s="6"/>
      <c r="C23" s="132"/>
      <c r="D23" s="127"/>
      <c r="E23" s="60" t="s">
        <v>1297</v>
      </c>
      <c r="F23" s="3">
        <v>0</v>
      </c>
      <c r="G23" s="3">
        <v>1</v>
      </c>
      <c r="H23" s="43">
        <v>500</v>
      </c>
      <c r="I23" s="42"/>
      <c r="J23" s="42" t="s">
        <v>1171</v>
      </c>
    </row>
    <row r="24" spans="2:10" ht="15.75" x14ac:dyDescent="0.25">
      <c r="B24" s="6"/>
      <c r="C24" s="132"/>
      <c r="D24" s="127"/>
      <c r="E24" s="60" t="s">
        <v>1297</v>
      </c>
      <c r="F24" s="3">
        <v>0</v>
      </c>
      <c r="G24" s="3">
        <v>1</v>
      </c>
      <c r="H24" s="43">
        <v>3500</v>
      </c>
      <c r="I24" s="42"/>
      <c r="J24" s="42" t="s">
        <v>1443</v>
      </c>
    </row>
    <row r="25" spans="2:10" ht="15.75" x14ac:dyDescent="0.25">
      <c r="B25" s="6"/>
      <c r="C25" s="132"/>
      <c r="D25" s="127"/>
      <c r="E25" s="60" t="s">
        <v>692</v>
      </c>
      <c r="F25" s="3">
        <v>0</v>
      </c>
      <c r="G25" s="3">
        <v>1</v>
      </c>
      <c r="H25" s="43">
        <v>500</v>
      </c>
      <c r="I25" s="42"/>
      <c r="J25" s="42" t="s">
        <v>1171</v>
      </c>
    </row>
    <row r="26" spans="2:10" ht="15.75" x14ac:dyDescent="0.25">
      <c r="B26" s="6"/>
      <c r="C26" s="132"/>
      <c r="D26" s="127"/>
      <c r="E26" s="60" t="s">
        <v>705</v>
      </c>
      <c r="F26" s="3">
        <v>0</v>
      </c>
      <c r="G26" s="3">
        <v>1</v>
      </c>
      <c r="H26" s="43">
        <v>500</v>
      </c>
      <c r="I26" s="42"/>
      <c r="J26" s="42" t="s">
        <v>1171</v>
      </c>
    </row>
    <row r="27" spans="2:10" ht="15.75" x14ac:dyDescent="0.25">
      <c r="B27" s="6"/>
      <c r="C27" s="132"/>
      <c r="D27" s="127"/>
      <c r="E27" s="72" t="s">
        <v>1474</v>
      </c>
      <c r="F27" s="3">
        <v>0</v>
      </c>
      <c r="G27" s="3">
        <v>1</v>
      </c>
      <c r="H27" s="43">
        <v>500</v>
      </c>
      <c r="I27" s="42"/>
      <c r="J27" s="42" t="s">
        <v>1171</v>
      </c>
    </row>
    <row r="28" spans="2:10" ht="15.75" x14ac:dyDescent="0.25">
      <c r="B28" s="6"/>
      <c r="C28" s="132"/>
      <c r="D28" s="127"/>
      <c r="E28" s="60" t="s">
        <v>1475</v>
      </c>
      <c r="F28" s="3">
        <v>0</v>
      </c>
      <c r="G28" s="3">
        <v>1</v>
      </c>
      <c r="H28" s="43">
        <v>500</v>
      </c>
      <c r="I28" s="42"/>
      <c r="J28" s="42" t="s">
        <v>1171</v>
      </c>
    </row>
    <row r="29" spans="2:10" ht="15.75" x14ac:dyDescent="0.25">
      <c r="B29" s="6"/>
      <c r="C29" s="131"/>
      <c r="D29" s="123"/>
      <c r="E29" s="60" t="s">
        <v>1201</v>
      </c>
      <c r="F29" s="3">
        <v>0</v>
      </c>
      <c r="G29" s="3">
        <v>1</v>
      </c>
      <c r="H29" s="43">
        <v>500</v>
      </c>
      <c r="I29" s="42"/>
      <c r="J29" s="42" t="s">
        <v>1171</v>
      </c>
    </row>
    <row r="30" spans="2:10" ht="15.75" x14ac:dyDescent="0.25">
      <c r="B30" s="6"/>
      <c r="C30" s="130">
        <v>6</v>
      </c>
      <c r="D30" s="122" t="s">
        <v>1187</v>
      </c>
      <c r="E30" s="72" t="s">
        <v>1301</v>
      </c>
      <c r="F30" s="3">
        <v>0</v>
      </c>
      <c r="G30" s="3">
        <v>1</v>
      </c>
      <c r="H30" s="43">
        <v>1500</v>
      </c>
      <c r="I30" s="42"/>
      <c r="J30" s="42" t="s">
        <v>1171</v>
      </c>
    </row>
    <row r="31" spans="2:10" ht="15.75" x14ac:dyDescent="0.25">
      <c r="B31" s="6"/>
      <c r="C31" s="131"/>
      <c r="D31" s="123"/>
      <c r="E31" s="60" t="s">
        <v>1306</v>
      </c>
      <c r="F31" s="3">
        <v>0</v>
      </c>
      <c r="G31" s="3">
        <v>1</v>
      </c>
      <c r="H31" s="43">
        <v>1500</v>
      </c>
      <c r="I31" s="42"/>
      <c r="J31" s="42" t="s">
        <v>1171</v>
      </c>
    </row>
    <row r="32" spans="2:10" x14ac:dyDescent="0.25">
      <c r="B32" s="6"/>
      <c r="C32" s="130">
        <v>7</v>
      </c>
      <c r="D32" s="122" t="s">
        <v>1302</v>
      </c>
      <c r="E32" s="72" t="s">
        <v>1456</v>
      </c>
      <c r="F32" s="3">
        <v>1</v>
      </c>
      <c r="G32" s="3">
        <v>1</v>
      </c>
      <c r="H32" s="64">
        <v>1000</v>
      </c>
      <c r="I32" s="42"/>
      <c r="J32" s="42" t="s">
        <v>1443</v>
      </c>
    </row>
    <row r="33" spans="2:10" x14ac:dyDescent="0.25">
      <c r="B33" s="6"/>
      <c r="C33" s="132"/>
      <c r="D33" s="127"/>
      <c r="E33" s="60" t="s">
        <v>1470</v>
      </c>
      <c r="F33" s="3">
        <v>0</v>
      </c>
      <c r="G33" s="3">
        <v>1</v>
      </c>
      <c r="H33" s="64">
        <v>500</v>
      </c>
      <c r="I33" s="42"/>
      <c r="J33" s="42" t="s">
        <v>1171</v>
      </c>
    </row>
    <row r="34" spans="2:10" x14ac:dyDescent="0.25">
      <c r="B34" s="6"/>
      <c r="C34" s="131"/>
      <c r="D34" s="123"/>
      <c r="E34" s="60" t="s">
        <v>847</v>
      </c>
      <c r="F34" s="3">
        <v>0</v>
      </c>
      <c r="G34" s="3">
        <v>1</v>
      </c>
      <c r="H34" s="64">
        <v>1000</v>
      </c>
      <c r="I34" s="42"/>
      <c r="J34" s="42" t="s">
        <v>1171</v>
      </c>
    </row>
    <row r="35" spans="2:10" x14ac:dyDescent="0.25">
      <c r="B35" s="6"/>
      <c r="C35" s="130">
        <v>8</v>
      </c>
      <c r="D35" s="122" t="s">
        <v>387</v>
      </c>
      <c r="E35" s="72" t="s">
        <v>1301</v>
      </c>
      <c r="F35" s="3">
        <v>1</v>
      </c>
      <c r="G35" s="3">
        <v>0</v>
      </c>
      <c r="H35" s="64">
        <v>500</v>
      </c>
      <c r="I35" s="42"/>
      <c r="J35" s="42" t="s">
        <v>1171</v>
      </c>
    </row>
    <row r="36" spans="2:10" x14ac:dyDescent="0.25">
      <c r="B36" s="6"/>
      <c r="C36" s="132"/>
      <c r="D36" s="127"/>
      <c r="E36" s="60" t="s">
        <v>1465</v>
      </c>
      <c r="F36" s="3">
        <v>0</v>
      </c>
      <c r="G36" s="3">
        <v>0</v>
      </c>
      <c r="H36" s="64">
        <v>0</v>
      </c>
      <c r="I36" s="42"/>
      <c r="J36" s="42" t="s">
        <v>1171</v>
      </c>
    </row>
    <row r="37" spans="2:10" x14ac:dyDescent="0.25">
      <c r="B37" s="6"/>
      <c r="C37" s="132"/>
      <c r="D37" s="127"/>
      <c r="E37" s="60" t="s">
        <v>1466</v>
      </c>
      <c r="F37" s="3">
        <v>0</v>
      </c>
      <c r="G37" s="3">
        <v>0</v>
      </c>
      <c r="H37" s="64">
        <v>0</v>
      </c>
      <c r="I37" s="42"/>
      <c r="J37" s="42" t="s">
        <v>1171</v>
      </c>
    </row>
    <row r="38" spans="2:10" ht="15.75" x14ac:dyDescent="0.25">
      <c r="B38" s="6"/>
      <c r="C38" s="131"/>
      <c r="D38" s="123"/>
      <c r="E38" s="60" t="s">
        <v>1306</v>
      </c>
      <c r="F38" s="3">
        <v>0</v>
      </c>
      <c r="G38" s="3">
        <v>1</v>
      </c>
      <c r="H38" s="43">
        <v>2500</v>
      </c>
      <c r="I38" s="42"/>
      <c r="J38" s="42" t="s">
        <v>1443</v>
      </c>
    </row>
    <row r="39" spans="2:10" ht="15.75" x14ac:dyDescent="0.25">
      <c r="B39" s="6"/>
      <c r="C39" s="130">
        <v>9</v>
      </c>
      <c r="D39" s="136" t="s">
        <v>42</v>
      </c>
      <c r="E39" s="72" t="s">
        <v>1451</v>
      </c>
      <c r="F39" s="3">
        <v>1</v>
      </c>
      <c r="G39" s="3">
        <v>0</v>
      </c>
      <c r="H39" s="43">
        <v>1500</v>
      </c>
      <c r="I39" s="42"/>
      <c r="J39" s="42" t="s">
        <v>1171</v>
      </c>
    </row>
    <row r="40" spans="2:10" ht="15.75" x14ac:dyDescent="0.25">
      <c r="B40" s="6"/>
      <c r="C40" s="132"/>
      <c r="D40" s="137"/>
      <c r="E40" s="60" t="s">
        <v>1298</v>
      </c>
      <c r="F40" s="3">
        <v>0</v>
      </c>
      <c r="G40" s="3">
        <v>2</v>
      </c>
      <c r="H40" s="43">
        <v>500</v>
      </c>
      <c r="I40" s="42"/>
      <c r="J40" s="42" t="s">
        <v>1443</v>
      </c>
    </row>
    <row r="41" spans="2:10" ht="15.75" x14ac:dyDescent="0.25">
      <c r="B41" s="6"/>
      <c r="C41" s="132"/>
      <c r="D41" s="137"/>
      <c r="E41" s="60" t="s">
        <v>1317</v>
      </c>
      <c r="F41" s="3">
        <v>0</v>
      </c>
      <c r="G41" s="3">
        <v>1</v>
      </c>
      <c r="H41" s="43">
        <v>500</v>
      </c>
      <c r="I41" s="42"/>
      <c r="J41" s="42" t="s">
        <v>1171</v>
      </c>
    </row>
    <row r="42" spans="2:10" ht="15.75" x14ac:dyDescent="0.25">
      <c r="B42" s="6"/>
      <c r="C42" s="132"/>
      <c r="D42" s="137"/>
      <c r="E42" s="60" t="s">
        <v>1300</v>
      </c>
      <c r="F42" s="3">
        <v>0</v>
      </c>
      <c r="G42" s="3">
        <v>1</v>
      </c>
      <c r="H42" s="43">
        <v>500</v>
      </c>
      <c r="I42" s="42"/>
      <c r="J42" s="42" t="s">
        <v>1171</v>
      </c>
    </row>
    <row r="43" spans="2:10" ht="15.75" x14ac:dyDescent="0.25">
      <c r="B43" s="6"/>
      <c r="C43" s="132"/>
      <c r="D43" s="137"/>
      <c r="E43" s="60" t="s">
        <v>1299</v>
      </c>
      <c r="F43" s="3">
        <v>0</v>
      </c>
      <c r="G43" s="3">
        <v>1</v>
      </c>
      <c r="H43" s="43">
        <v>5000</v>
      </c>
      <c r="I43" s="42"/>
      <c r="J43" s="42" t="s">
        <v>1171</v>
      </c>
    </row>
    <row r="44" spans="2:10" ht="15.75" x14ac:dyDescent="0.25">
      <c r="B44" s="6"/>
      <c r="C44" s="132"/>
      <c r="D44" s="137"/>
      <c r="E44" s="60" t="s">
        <v>1321</v>
      </c>
      <c r="F44" s="3">
        <v>0</v>
      </c>
      <c r="G44" s="3">
        <v>1</v>
      </c>
      <c r="H44" s="43">
        <v>260000</v>
      </c>
      <c r="I44" s="42"/>
      <c r="J44" s="42" t="s">
        <v>1171</v>
      </c>
    </row>
    <row r="45" spans="2:10" ht="15.75" x14ac:dyDescent="0.25">
      <c r="B45" s="6"/>
      <c r="C45" s="132"/>
      <c r="D45" s="137"/>
      <c r="E45" s="60" t="s">
        <v>1322</v>
      </c>
      <c r="F45" s="3">
        <v>2</v>
      </c>
      <c r="G45" s="3">
        <v>0</v>
      </c>
      <c r="H45" s="43">
        <v>1000</v>
      </c>
      <c r="I45" s="42"/>
      <c r="J45" s="42" t="s">
        <v>1171</v>
      </c>
    </row>
    <row r="46" spans="2:10" ht="15.75" x14ac:dyDescent="0.25">
      <c r="B46" s="6"/>
      <c r="C46" s="131"/>
      <c r="D46" s="138"/>
      <c r="E46" s="60" t="s">
        <v>1183</v>
      </c>
      <c r="F46" s="3">
        <v>0</v>
      </c>
      <c r="G46" s="3">
        <v>1</v>
      </c>
      <c r="H46" s="43">
        <v>2000</v>
      </c>
      <c r="I46" s="42"/>
      <c r="J46" s="42" t="s">
        <v>1171</v>
      </c>
    </row>
    <row r="47" spans="2:10" ht="15.75" x14ac:dyDescent="0.25">
      <c r="B47" s="6"/>
      <c r="C47" s="130">
        <v>10</v>
      </c>
      <c r="D47" s="124" t="s">
        <v>422</v>
      </c>
      <c r="E47" s="72" t="s">
        <v>1442</v>
      </c>
      <c r="F47" s="3">
        <v>1</v>
      </c>
      <c r="G47" s="3">
        <v>0</v>
      </c>
      <c r="H47" s="43">
        <v>500</v>
      </c>
      <c r="I47" s="42"/>
      <c r="J47" s="42" t="s">
        <v>1171</v>
      </c>
    </row>
    <row r="48" spans="2:10" x14ac:dyDescent="0.25">
      <c r="B48" s="6"/>
      <c r="C48" s="132"/>
      <c r="D48" s="125"/>
      <c r="E48" s="60" t="s">
        <v>1306</v>
      </c>
      <c r="F48" s="3">
        <v>0</v>
      </c>
      <c r="G48" s="3">
        <v>1</v>
      </c>
      <c r="H48" s="64">
        <v>2500</v>
      </c>
      <c r="I48" s="42"/>
      <c r="J48" s="42" t="s">
        <v>1443</v>
      </c>
    </row>
    <row r="49" spans="2:10" x14ac:dyDescent="0.25">
      <c r="B49" s="6"/>
      <c r="C49" s="132"/>
      <c r="D49" s="125"/>
      <c r="E49" s="60" t="s">
        <v>1303</v>
      </c>
      <c r="F49" s="3">
        <v>0</v>
      </c>
      <c r="G49" s="3">
        <v>0</v>
      </c>
      <c r="H49" s="64">
        <v>0</v>
      </c>
      <c r="I49" s="42"/>
      <c r="J49" s="42" t="s">
        <v>1171</v>
      </c>
    </row>
    <row r="50" spans="2:10" x14ac:dyDescent="0.25">
      <c r="B50" s="6"/>
      <c r="C50" s="132"/>
      <c r="D50" s="125"/>
      <c r="E50" s="60" t="s">
        <v>1305</v>
      </c>
      <c r="F50" s="3">
        <v>0</v>
      </c>
      <c r="G50" s="3">
        <v>1</v>
      </c>
      <c r="H50" s="64">
        <v>1000</v>
      </c>
      <c r="I50" s="42"/>
      <c r="J50" s="42" t="s">
        <v>1171</v>
      </c>
    </row>
    <row r="51" spans="2:10" x14ac:dyDescent="0.25">
      <c r="B51" s="6"/>
      <c r="C51" s="131"/>
      <c r="D51" s="126"/>
      <c r="E51" s="60" t="s">
        <v>1304</v>
      </c>
      <c r="F51" s="3">
        <v>0</v>
      </c>
      <c r="G51" s="3">
        <v>0</v>
      </c>
      <c r="H51" s="64">
        <v>0</v>
      </c>
      <c r="I51" s="42"/>
      <c r="J51" s="42" t="s">
        <v>1171</v>
      </c>
    </row>
    <row r="52" spans="2:10" x14ac:dyDescent="0.25">
      <c r="B52" s="6"/>
      <c r="C52" s="130">
        <v>11</v>
      </c>
      <c r="D52" s="124" t="s">
        <v>655</v>
      </c>
      <c r="E52" s="72" t="s">
        <v>1301</v>
      </c>
      <c r="F52" s="3">
        <v>1</v>
      </c>
      <c r="G52" s="3">
        <v>1</v>
      </c>
      <c r="H52" s="64">
        <v>500</v>
      </c>
      <c r="I52" s="42"/>
      <c r="J52" s="42" t="s">
        <v>1171</v>
      </c>
    </row>
    <row r="53" spans="2:10" x14ac:dyDescent="0.25">
      <c r="B53" s="6"/>
      <c r="C53" s="131"/>
      <c r="D53" s="126"/>
      <c r="E53" s="60" t="s">
        <v>656</v>
      </c>
      <c r="F53" s="3">
        <v>0</v>
      </c>
      <c r="G53" s="3">
        <v>1</v>
      </c>
      <c r="H53" s="64">
        <v>1500</v>
      </c>
      <c r="I53" s="42"/>
      <c r="J53" s="42" t="s">
        <v>1443</v>
      </c>
    </row>
    <row r="54" spans="2:10" x14ac:dyDescent="0.25">
      <c r="B54" s="6"/>
      <c r="C54" s="130">
        <v>12</v>
      </c>
      <c r="D54" s="122" t="s">
        <v>608</v>
      </c>
      <c r="E54" s="72" t="s">
        <v>1301</v>
      </c>
      <c r="F54" s="3">
        <v>1</v>
      </c>
      <c r="G54" s="3">
        <v>0</v>
      </c>
      <c r="H54" s="64">
        <v>500</v>
      </c>
      <c r="I54" s="42"/>
      <c r="J54" s="42" t="s">
        <v>1171</v>
      </c>
    </row>
    <row r="55" spans="2:10" x14ac:dyDescent="0.25">
      <c r="B55" s="6"/>
      <c r="C55" s="132"/>
      <c r="D55" s="127"/>
      <c r="E55" s="60" t="s">
        <v>1306</v>
      </c>
      <c r="F55" s="3">
        <v>0</v>
      </c>
      <c r="G55" s="3">
        <v>1</v>
      </c>
      <c r="H55" s="64">
        <v>500</v>
      </c>
      <c r="I55" s="42"/>
      <c r="J55" s="42" t="s">
        <v>1171</v>
      </c>
    </row>
    <row r="56" spans="2:10" x14ac:dyDescent="0.25">
      <c r="B56" s="6"/>
      <c r="C56" s="131"/>
      <c r="D56" s="123"/>
      <c r="E56" s="60" t="s">
        <v>1314</v>
      </c>
      <c r="F56" s="3">
        <v>0</v>
      </c>
      <c r="G56" s="3">
        <v>1</v>
      </c>
      <c r="H56" s="64">
        <v>500</v>
      </c>
      <c r="I56" s="42"/>
      <c r="J56" s="42" t="s">
        <v>1171</v>
      </c>
    </row>
    <row r="57" spans="2:10" x14ac:dyDescent="0.25">
      <c r="B57" s="6"/>
      <c r="C57" s="130">
        <v>13</v>
      </c>
      <c r="D57" s="139" t="s">
        <v>677</v>
      </c>
      <c r="E57" s="72" t="s">
        <v>1301</v>
      </c>
      <c r="F57" s="3">
        <v>0</v>
      </c>
      <c r="G57" s="3">
        <v>1</v>
      </c>
      <c r="H57" s="64">
        <v>1000</v>
      </c>
      <c r="I57" s="42"/>
      <c r="J57" s="42" t="s">
        <v>1171</v>
      </c>
    </row>
    <row r="58" spans="2:10" x14ac:dyDescent="0.25">
      <c r="B58" s="6"/>
      <c r="C58" s="131"/>
      <c r="D58" s="140"/>
      <c r="E58" s="60" t="s">
        <v>1306</v>
      </c>
      <c r="F58" s="3">
        <v>0</v>
      </c>
      <c r="G58" s="3">
        <v>2</v>
      </c>
      <c r="H58" s="64">
        <v>1000</v>
      </c>
      <c r="I58" s="42"/>
      <c r="J58" s="42" t="s">
        <v>1171</v>
      </c>
    </row>
    <row r="59" spans="2:10" x14ac:dyDescent="0.25">
      <c r="B59" s="6"/>
      <c r="C59" s="130">
        <v>14</v>
      </c>
      <c r="D59" s="124" t="s">
        <v>165</v>
      </c>
      <c r="E59" s="72" t="s">
        <v>1301</v>
      </c>
      <c r="F59" s="3">
        <v>0</v>
      </c>
      <c r="G59" s="3">
        <v>1</v>
      </c>
      <c r="H59" s="64">
        <v>500</v>
      </c>
      <c r="I59" s="42"/>
      <c r="J59" s="42" t="s">
        <v>1171</v>
      </c>
    </row>
    <row r="60" spans="2:10" x14ac:dyDescent="0.25">
      <c r="B60" s="6"/>
      <c r="C60" s="131"/>
      <c r="D60" s="126"/>
      <c r="E60" s="60" t="s">
        <v>1306</v>
      </c>
      <c r="F60" s="3">
        <v>1</v>
      </c>
      <c r="G60" s="3">
        <v>1</v>
      </c>
      <c r="H60" s="64">
        <v>500</v>
      </c>
      <c r="I60" s="42"/>
      <c r="J60" s="42" t="s">
        <v>1171</v>
      </c>
    </row>
    <row r="61" spans="2:10" x14ac:dyDescent="0.25">
      <c r="B61" s="6"/>
      <c r="C61" s="130">
        <v>15</v>
      </c>
      <c r="D61" s="122" t="s">
        <v>134</v>
      </c>
      <c r="E61" s="72" t="s">
        <v>1301</v>
      </c>
      <c r="F61" s="3">
        <v>1</v>
      </c>
      <c r="G61" s="3">
        <v>0</v>
      </c>
      <c r="H61" s="64">
        <v>500</v>
      </c>
      <c r="I61" s="42"/>
      <c r="J61" s="42" t="s">
        <v>1171</v>
      </c>
    </row>
    <row r="62" spans="2:10" x14ac:dyDescent="0.25">
      <c r="B62" s="6"/>
      <c r="C62" s="132"/>
      <c r="D62" s="127"/>
      <c r="E62" s="60" t="s">
        <v>1306</v>
      </c>
      <c r="F62" s="3">
        <v>0</v>
      </c>
      <c r="G62" s="3">
        <v>1</v>
      </c>
      <c r="H62" s="64">
        <v>500</v>
      </c>
      <c r="I62" s="42"/>
      <c r="J62" s="42" t="s">
        <v>1171</v>
      </c>
    </row>
    <row r="63" spans="2:10" x14ac:dyDescent="0.25">
      <c r="B63" s="6"/>
      <c r="C63" s="131"/>
      <c r="D63" s="123"/>
      <c r="E63" s="60" t="s">
        <v>1318</v>
      </c>
      <c r="F63" s="3">
        <v>1</v>
      </c>
      <c r="G63" s="3">
        <v>0</v>
      </c>
      <c r="H63" s="64">
        <v>500</v>
      </c>
      <c r="I63" s="42"/>
      <c r="J63" s="42" t="s">
        <v>1171</v>
      </c>
    </row>
    <row r="64" spans="2:10" x14ac:dyDescent="0.25">
      <c r="B64" s="6"/>
      <c r="C64" s="130">
        <v>16</v>
      </c>
      <c r="D64" s="124" t="s">
        <v>117</v>
      </c>
      <c r="E64" s="72" t="s">
        <v>1442</v>
      </c>
      <c r="F64" s="3">
        <v>1</v>
      </c>
      <c r="G64" s="3">
        <v>0</v>
      </c>
      <c r="H64" s="64">
        <v>500</v>
      </c>
      <c r="I64" s="42"/>
      <c r="J64" s="42" t="s">
        <v>1171</v>
      </c>
    </row>
    <row r="65" spans="2:10" x14ac:dyDescent="0.25">
      <c r="B65" s="6"/>
      <c r="C65" s="132"/>
      <c r="D65" s="125"/>
      <c r="E65" s="60" t="s">
        <v>1457</v>
      </c>
      <c r="F65" s="3">
        <v>0</v>
      </c>
      <c r="G65" s="3">
        <v>0</v>
      </c>
      <c r="H65" s="64">
        <v>500</v>
      </c>
      <c r="I65" s="42"/>
      <c r="J65" s="42" t="s">
        <v>1171</v>
      </c>
    </row>
    <row r="66" spans="2:10" x14ac:dyDescent="0.25">
      <c r="B66" s="6"/>
      <c r="C66" s="132"/>
      <c r="D66" s="125"/>
      <c r="E66" s="60" t="s">
        <v>1306</v>
      </c>
      <c r="F66" s="3">
        <v>0</v>
      </c>
      <c r="G66" s="3">
        <v>1</v>
      </c>
      <c r="H66" s="64">
        <v>500</v>
      </c>
      <c r="I66" s="42"/>
      <c r="J66" s="42" t="s">
        <v>1171</v>
      </c>
    </row>
    <row r="67" spans="2:10" x14ac:dyDescent="0.25">
      <c r="B67" s="6"/>
      <c r="C67" s="132"/>
      <c r="D67" s="125"/>
      <c r="E67" s="60" t="s">
        <v>1304</v>
      </c>
      <c r="F67" s="3">
        <v>0</v>
      </c>
      <c r="G67" s="3">
        <v>1</v>
      </c>
      <c r="H67" s="64">
        <v>500</v>
      </c>
      <c r="I67" s="42"/>
      <c r="J67" s="42" t="s">
        <v>1171</v>
      </c>
    </row>
    <row r="68" spans="2:10" x14ac:dyDescent="0.25">
      <c r="B68" s="6"/>
      <c r="C68" s="131"/>
      <c r="D68" s="126"/>
      <c r="E68" s="60" t="s">
        <v>1315</v>
      </c>
      <c r="F68" s="3">
        <v>0</v>
      </c>
      <c r="G68" s="3">
        <v>1</v>
      </c>
      <c r="H68" s="64">
        <v>5000</v>
      </c>
      <c r="I68" s="42"/>
      <c r="J68" s="42" t="s">
        <v>1443</v>
      </c>
    </row>
    <row r="69" spans="2:10" x14ac:dyDescent="0.25">
      <c r="B69" s="6"/>
      <c r="C69" s="130">
        <v>17</v>
      </c>
      <c r="D69" s="124" t="s">
        <v>1307</v>
      </c>
      <c r="E69" s="72" t="s">
        <v>1459</v>
      </c>
      <c r="F69" s="3">
        <v>1</v>
      </c>
      <c r="G69" s="3">
        <v>0</v>
      </c>
      <c r="H69" s="64">
        <v>500</v>
      </c>
      <c r="I69" s="42"/>
      <c r="J69" s="42" t="s">
        <v>1171</v>
      </c>
    </row>
    <row r="70" spans="2:10" x14ac:dyDescent="0.25">
      <c r="B70" s="6"/>
      <c r="C70" s="132"/>
      <c r="D70" s="125"/>
      <c r="E70" s="60" t="s">
        <v>1201</v>
      </c>
      <c r="F70" s="3">
        <v>0</v>
      </c>
      <c r="G70" s="3">
        <v>1</v>
      </c>
      <c r="H70" s="64">
        <v>500</v>
      </c>
      <c r="I70" s="42"/>
      <c r="J70" s="42" t="s">
        <v>1171</v>
      </c>
    </row>
    <row r="71" spans="2:10" x14ac:dyDescent="0.25">
      <c r="B71" s="6"/>
      <c r="C71" s="132"/>
      <c r="D71" s="125"/>
      <c r="E71" s="6" t="s">
        <v>1306</v>
      </c>
      <c r="F71" s="3">
        <v>0</v>
      </c>
      <c r="G71" s="3">
        <v>1</v>
      </c>
      <c r="H71" s="64">
        <v>4500</v>
      </c>
      <c r="I71" s="42"/>
      <c r="J71" s="42" t="s">
        <v>1443</v>
      </c>
    </row>
    <row r="72" spans="2:10" x14ac:dyDescent="0.25">
      <c r="B72" s="6"/>
      <c r="C72" s="132"/>
      <c r="D72" s="125"/>
      <c r="E72" s="6" t="s">
        <v>1458</v>
      </c>
      <c r="F72" s="3">
        <v>0</v>
      </c>
      <c r="G72" s="3">
        <v>0</v>
      </c>
      <c r="H72" s="64">
        <v>0</v>
      </c>
      <c r="I72" s="42"/>
      <c r="J72" s="42" t="s">
        <v>1171</v>
      </c>
    </row>
    <row r="73" spans="2:10" x14ac:dyDescent="0.25">
      <c r="B73" s="6"/>
      <c r="C73" s="131"/>
      <c r="D73" s="126"/>
      <c r="E73" s="6" t="s">
        <v>1313</v>
      </c>
      <c r="F73" s="3">
        <v>0</v>
      </c>
      <c r="G73" s="3">
        <v>1</v>
      </c>
      <c r="H73" s="64">
        <v>1000</v>
      </c>
      <c r="I73" s="42"/>
      <c r="J73" s="42" t="s">
        <v>1171</v>
      </c>
    </row>
    <row r="74" spans="2:10" x14ac:dyDescent="0.25">
      <c r="B74" s="6"/>
      <c r="C74" s="130">
        <v>18</v>
      </c>
      <c r="D74" s="124" t="s">
        <v>1308</v>
      </c>
      <c r="E74" s="72" t="s">
        <v>1301</v>
      </c>
      <c r="F74" s="3">
        <v>1</v>
      </c>
      <c r="G74" s="3">
        <v>0</v>
      </c>
      <c r="H74" s="64">
        <v>500</v>
      </c>
      <c r="I74" s="42"/>
      <c r="J74" s="42" t="s">
        <v>1171</v>
      </c>
    </row>
    <row r="75" spans="2:10" x14ac:dyDescent="0.25">
      <c r="B75" s="6"/>
      <c r="C75" s="132"/>
      <c r="D75" s="125"/>
      <c r="E75" s="60" t="s">
        <v>1467</v>
      </c>
      <c r="F75" s="3">
        <v>0</v>
      </c>
      <c r="G75" s="3">
        <v>1</v>
      </c>
      <c r="H75" s="64">
        <v>500</v>
      </c>
      <c r="I75" s="42"/>
      <c r="J75" s="42" t="s">
        <v>1171</v>
      </c>
    </row>
    <row r="76" spans="2:10" x14ac:dyDescent="0.25">
      <c r="B76" s="6"/>
      <c r="C76" s="132"/>
      <c r="D76" s="125"/>
      <c r="E76" s="60" t="s">
        <v>1468</v>
      </c>
      <c r="F76" s="3">
        <v>0</v>
      </c>
      <c r="G76" s="3">
        <v>1</v>
      </c>
      <c r="H76" s="64">
        <v>500</v>
      </c>
      <c r="I76" s="42"/>
      <c r="J76" s="42" t="s">
        <v>1171</v>
      </c>
    </row>
    <row r="77" spans="2:10" x14ac:dyDescent="0.25">
      <c r="B77" s="6"/>
      <c r="C77" s="132"/>
      <c r="D77" s="125"/>
      <c r="E77" s="60" t="s">
        <v>1469</v>
      </c>
      <c r="F77" s="3">
        <v>0</v>
      </c>
      <c r="G77" s="3">
        <v>1</v>
      </c>
      <c r="H77" s="64">
        <v>1000</v>
      </c>
      <c r="I77" s="42"/>
      <c r="J77" s="42" t="s">
        <v>1171</v>
      </c>
    </row>
    <row r="78" spans="2:10" x14ac:dyDescent="0.25">
      <c r="B78" s="6"/>
      <c r="C78" s="132"/>
      <c r="D78" s="125"/>
      <c r="E78" s="60" t="s">
        <v>1305</v>
      </c>
      <c r="F78" s="3">
        <v>0</v>
      </c>
      <c r="G78" s="3">
        <v>1</v>
      </c>
      <c r="H78" s="64">
        <v>5000</v>
      </c>
      <c r="I78" s="42"/>
      <c r="J78" s="42" t="s">
        <v>1443</v>
      </c>
    </row>
    <row r="79" spans="2:10" x14ac:dyDescent="0.25">
      <c r="B79" s="6"/>
      <c r="C79" s="131"/>
      <c r="D79" s="126"/>
      <c r="E79" s="60" t="s">
        <v>1455</v>
      </c>
      <c r="F79" s="3">
        <v>0</v>
      </c>
      <c r="G79" s="3">
        <v>2</v>
      </c>
      <c r="H79" s="64">
        <v>500</v>
      </c>
      <c r="I79" s="42"/>
      <c r="J79" s="42" t="s">
        <v>1171</v>
      </c>
    </row>
    <row r="80" spans="2:10" x14ac:dyDescent="0.25">
      <c r="B80" s="6"/>
      <c r="C80" s="130">
        <v>19</v>
      </c>
      <c r="D80" s="124" t="s">
        <v>1309</v>
      </c>
      <c r="E80" s="72" t="s">
        <v>1301</v>
      </c>
      <c r="F80" s="3">
        <v>1</v>
      </c>
      <c r="G80" s="3">
        <v>0</v>
      </c>
      <c r="H80" s="64">
        <v>500</v>
      </c>
      <c r="I80" s="42"/>
      <c r="J80" s="42" t="s">
        <v>1171</v>
      </c>
    </row>
    <row r="81" spans="2:10" x14ac:dyDescent="0.25">
      <c r="B81" s="6"/>
      <c r="C81" s="132"/>
      <c r="D81" s="125"/>
      <c r="E81" s="60" t="s">
        <v>1460</v>
      </c>
      <c r="F81" s="3">
        <v>0</v>
      </c>
      <c r="G81" s="3">
        <v>0</v>
      </c>
      <c r="H81" s="64">
        <v>0</v>
      </c>
      <c r="I81" s="42"/>
      <c r="J81" s="42" t="s">
        <v>1171</v>
      </c>
    </row>
    <row r="82" spans="2:10" x14ac:dyDescent="0.25">
      <c r="B82" s="6"/>
      <c r="C82" s="132"/>
      <c r="D82" s="125"/>
      <c r="E82" s="60" t="s">
        <v>1461</v>
      </c>
      <c r="F82" s="3">
        <v>0</v>
      </c>
      <c r="G82" s="3">
        <v>0</v>
      </c>
      <c r="H82" s="64">
        <v>0</v>
      </c>
      <c r="I82" s="42"/>
      <c r="J82" s="42" t="s">
        <v>1171</v>
      </c>
    </row>
    <row r="83" spans="2:10" x14ac:dyDescent="0.25">
      <c r="B83" s="6"/>
      <c r="C83" s="132"/>
      <c r="D83" s="125"/>
      <c r="E83" s="60" t="s">
        <v>1462</v>
      </c>
      <c r="F83" s="3">
        <v>0</v>
      </c>
      <c r="G83" s="3">
        <v>0</v>
      </c>
      <c r="H83" s="64">
        <v>0</v>
      </c>
      <c r="I83" s="42"/>
      <c r="J83" s="42" t="s">
        <v>1171</v>
      </c>
    </row>
    <row r="84" spans="2:10" x14ac:dyDescent="0.25">
      <c r="B84" s="6"/>
      <c r="C84" s="132"/>
      <c r="D84" s="125"/>
      <c r="E84" s="60" t="s">
        <v>1306</v>
      </c>
      <c r="F84" s="3">
        <v>0</v>
      </c>
      <c r="G84" s="3">
        <v>1</v>
      </c>
      <c r="H84" s="64">
        <v>2000</v>
      </c>
      <c r="I84" s="42"/>
      <c r="J84" s="42" t="s">
        <v>1443</v>
      </c>
    </row>
    <row r="85" spans="2:10" x14ac:dyDescent="0.25">
      <c r="B85" s="6"/>
      <c r="C85" s="131"/>
      <c r="D85" s="126"/>
      <c r="E85" s="60" t="s">
        <v>1319</v>
      </c>
      <c r="F85" s="3">
        <v>0</v>
      </c>
      <c r="G85" s="3">
        <v>1</v>
      </c>
      <c r="H85" s="64">
        <v>500</v>
      </c>
      <c r="I85" s="42"/>
      <c r="J85" s="42" t="s">
        <v>1171</v>
      </c>
    </row>
    <row r="86" spans="2:10" x14ac:dyDescent="0.25">
      <c r="B86" s="6"/>
      <c r="C86" s="130">
        <v>20</v>
      </c>
      <c r="D86" s="124" t="s">
        <v>1320</v>
      </c>
      <c r="E86" s="72" t="s">
        <v>1301</v>
      </c>
      <c r="F86" s="3">
        <v>1</v>
      </c>
      <c r="G86" s="3">
        <v>0</v>
      </c>
      <c r="H86" s="64">
        <v>500</v>
      </c>
      <c r="I86" s="42"/>
      <c r="J86" s="42" t="s">
        <v>1171</v>
      </c>
    </row>
    <row r="87" spans="2:10" x14ac:dyDescent="0.25">
      <c r="B87" s="6"/>
      <c r="C87" s="131"/>
      <c r="D87" s="126"/>
      <c r="E87" s="60" t="s">
        <v>1306</v>
      </c>
      <c r="F87" s="3">
        <v>0</v>
      </c>
      <c r="G87" s="3">
        <v>1</v>
      </c>
      <c r="H87" s="64">
        <v>1500</v>
      </c>
      <c r="I87" s="42"/>
      <c r="J87" s="42" t="s">
        <v>1443</v>
      </c>
    </row>
    <row r="88" spans="2:10" x14ac:dyDescent="0.25">
      <c r="B88" s="6"/>
      <c r="C88" s="130">
        <v>21</v>
      </c>
      <c r="D88" s="124" t="s">
        <v>1476</v>
      </c>
      <c r="E88" s="72" t="s">
        <v>1477</v>
      </c>
      <c r="F88" s="3">
        <v>0</v>
      </c>
      <c r="G88" s="3">
        <v>1</v>
      </c>
      <c r="H88" s="64">
        <v>500</v>
      </c>
      <c r="I88" s="42"/>
      <c r="J88" s="42" t="s">
        <v>1171</v>
      </c>
    </row>
    <row r="89" spans="2:10" x14ac:dyDescent="0.25">
      <c r="B89" s="6"/>
      <c r="C89" s="132"/>
      <c r="D89" s="125"/>
      <c r="E89" s="72" t="s">
        <v>1478</v>
      </c>
      <c r="F89" s="3">
        <v>0</v>
      </c>
      <c r="G89" s="3">
        <v>1</v>
      </c>
      <c r="H89" s="64">
        <v>500</v>
      </c>
      <c r="I89" s="42"/>
      <c r="J89" s="42" t="s">
        <v>1171</v>
      </c>
    </row>
    <row r="90" spans="2:10" x14ac:dyDescent="0.25">
      <c r="B90" s="6"/>
      <c r="C90" s="132"/>
      <c r="D90" s="125"/>
      <c r="E90" s="60" t="s">
        <v>620</v>
      </c>
      <c r="F90" s="3">
        <v>0</v>
      </c>
      <c r="G90" s="3">
        <v>1</v>
      </c>
      <c r="H90" s="64">
        <v>500</v>
      </c>
      <c r="I90" s="42"/>
      <c r="J90" s="42" t="s">
        <v>1171</v>
      </c>
    </row>
    <row r="91" spans="2:10" x14ac:dyDescent="0.25">
      <c r="B91" s="6"/>
      <c r="C91" s="131"/>
      <c r="D91" s="126"/>
      <c r="E91" s="60" t="s">
        <v>1306</v>
      </c>
      <c r="F91" s="3">
        <v>0</v>
      </c>
      <c r="G91" s="3">
        <v>1</v>
      </c>
      <c r="H91" s="64">
        <v>1500</v>
      </c>
      <c r="I91" s="42"/>
      <c r="J91" s="42" t="s">
        <v>1443</v>
      </c>
    </row>
    <row r="92" spans="2:10" x14ac:dyDescent="0.25">
      <c r="B92" s="6"/>
      <c r="C92" s="130">
        <v>22</v>
      </c>
      <c r="D92" s="139" t="s">
        <v>1463</v>
      </c>
      <c r="E92" s="73" t="s">
        <v>1442</v>
      </c>
      <c r="F92" s="3">
        <v>1</v>
      </c>
      <c r="G92" s="3">
        <v>0</v>
      </c>
      <c r="H92" s="64">
        <v>500</v>
      </c>
      <c r="I92" s="42"/>
      <c r="J92" s="42" t="s">
        <v>1171</v>
      </c>
    </row>
    <row r="93" spans="2:10" x14ac:dyDescent="0.25">
      <c r="B93" s="6"/>
      <c r="C93" s="131"/>
      <c r="D93" s="140"/>
      <c r="E93" s="6" t="s">
        <v>1464</v>
      </c>
      <c r="F93" s="3">
        <v>1</v>
      </c>
      <c r="G93" s="3">
        <v>1</v>
      </c>
      <c r="H93" s="64">
        <v>500</v>
      </c>
      <c r="I93" s="42"/>
      <c r="J93" s="42" t="s">
        <v>1171</v>
      </c>
    </row>
    <row r="94" spans="2:10" x14ac:dyDescent="0.25">
      <c r="B94" s="6"/>
      <c r="C94" s="130">
        <v>23</v>
      </c>
      <c r="D94" s="133" t="s">
        <v>1452</v>
      </c>
      <c r="E94" s="74" t="s">
        <v>1301</v>
      </c>
      <c r="F94" s="3">
        <v>0</v>
      </c>
      <c r="G94" s="3">
        <v>1</v>
      </c>
      <c r="H94" s="64">
        <v>500</v>
      </c>
      <c r="I94" s="42"/>
      <c r="J94" s="42" t="s">
        <v>1171</v>
      </c>
    </row>
    <row r="95" spans="2:10" x14ac:dyDescent="0.25">
      <c r="B95" s="6"/>
      <c r="C95" s="132"/>
      <c r="D95" s="134"/>
      <c r="E95" s="62" t="s">
        <v>1311</v>
      </c>
      <c r="F95" s="3">
        <v>0</v>
      </c>
      <c r="G95" s="3">
        <v>1</v>
      </c>
      <c r="H95" s="64">
        <v>500</v>
      </c>
      <c r="I95" s="42"/>
      <c r="J95" s="42" t="s">
        <v>1171</v>
      </c>
    </row>
    <row r="96" spans="2:10" x14ac:dyDescent="0.25">
      <c r="B96" s="6"/>
      <c r="C96" s="132"/>
      <c r="D96" s="134"/>
      <c r="E96" s="62" t="s">
        <v>1312</v>
      </c>
      <c r="F96" s="3">
        <v>0</v>
      </c>
      <c r="G96" s="3">
        <v>1</v>
      </c>
      <c r="H96" s="64">
        <v>500</v>
      </c>
      <c r="I96" s="42"/>
      <c r="J96" s="42" t="s">
        <v>1171</v>
      </c>
    </row>
    <row r="97" spans="2:10" x14ac:dyDescent="0.25">
      <c r="B97" s="6"/>
      <c r="C97" s="131"/>
      <c r="D97" s="135"/>
      <c r="E97" s="60" t="s">
        <v>1391</v>
      </c>
      <c r="F97" s="3">
        <v>1</v>
      </c>
      <c r="G97" s="3">
        <v>1</v>
      </c>
      <c r="H97" s="64">
        <v>500</v>
      </c>
      <c r="I97" s="42"/>
      <c r="J97" s="42" t="s">
        <v>1443</v>
      </c>
    </row>
    <row r="98" spans="2:10" x14ac:dyDescent="0.25">
      <c r="B98" s="6"/>
      <c r="C98" s="130">
        <v>24</v>
      </c>
      <c r="D98" s="128" t="s">
        <v>1453</v>
      </c>
      <c r="E98" s="72" t="s">
        <v>1451</v>
      </c>
      <c r="F98" s="16">
        <v>1</v>
      </c>
      <c r="G98" s="16">
        <v>0</v>
      </c>
      <c r="H98" s="64">
        <v>500</v>
      </c>
      <c r="I98" s="42"/>
      <c r="J98" s="42" t="s">
        <v>1171</v>
      </c>
    </row>
    <row r="99" spans="2:10" x14ac:dyDescent="0.25">
      <c r="B99" s="6"/>
      <c r="C99" s="131"/>
      <c r="D99" s="129"/>
      <c r="E99" s="6" t="s">
        <v>1306</v>
      </c>
      <c r="F99" s="16">
        <v>2</v>
      </c>
      <c r="G99" s="16">
        <v>0</v>
      </c>
      <c r="H99" s="64">
        <v>500</v>
      </c>
      <c r="I99" s="42"/>
      <c r="J99" s="42" t="s">
        <v>1171</v>
      </c>
    </row>
    <row r="100" spans="2:10" x14ac:dyDescent="0.25">
      <c r="B100" s="6"/>
      <c r="C100" s="130">
        <v>25</v>
      </c>
      <c r="D100" s="122" t="s">
        <v>1454</v>
      </c>
      <c r="E100" s="73" t="s">
        <v>1442</v>
      </c>
      <c r="F100" s="3">
        <v>1</v>
      </c>
      <c r="G100" s="3">
        <v>0</v>
      </c>
      <c r="H100" s="64">
        <v>500</v>
      </c>
      <c r="I100" s="42"/>
      <c r="J100" s="42"/>
    </row>
    <row r="101" spans="2:10" x14ac:dyDescent="0.25">
      <c r="B101" s="6"/>
      <c r="C101" s="131"/>
      <c r="D101" s="123"/>
      <c r="E101" s="6" t="s">
        <v>1306</v>
      </c>
      <c r="F101" s="3">
        <v>1</v>
      </c>
      <c r="G101" s="3">
        <v>0</v>
      </c>
      <c r="H101" s="64">
        <v>250</v>
      </c>
      <c r="I101" s="42"/>
      <c r="J101" s="42" t="s">
        <v>1171</v>
      </c>
    </row>
    <row r="102" spans="2:10" x14ac:dyDescent="0.25">
      <c r="E102" s="80" t="s">
        <v>1481</v>
      </c>
      <c r="F102" s="77">
        <f>SUM(F6:F101)</f>
        <v>32</v>
      </c>
      <c r="G102" s="77">
        <f>SUM(G6:G101)</f>
        <v>65</v>
      </c>
      <c r="H102" s="78">
        <f>SUM(H6:H101)</f>
        <v>352750</v>
      </c>
      <c r="I102" s="79"/>
      <c r="J102" s="79"/>
    </row>
    <row r="103" spans="2:10" x14ac:dyDescent="0.25">
      <c r="J103" t="s">
        <v>1479</v>
      </c>
    </row>
    <row r="104" spans="2:10" x14ac:dyDescent="0.25">
      <c r="J104">
        <v>0.9</v>
      </c>
    </row>
    <row r="106" spans="2:10" x14ac:dyDescent="0.25">
      <c r="H106" s="75">
        <f>+H102*I104</f>
        <v>0</v>
      </c>
      <c r="I106" s="75"/>
      <c r="J106" s="75">
        <f>+K104*K102</f>
        <v>0</v>
      </c>
    </row>
  </sheetData>
  <autoFilter ref="B5:J104" xr:uid="{7F4D2C85-4447-4D29-B8D2-64C8CDC0A008}"/>
  <mergeCells count="54">
    <mergeCell ref="C69:C73"/>
    <mergeCell ref="C74:C79"/>
    <mergeCell ref="C80:C85"/>
    <mergeCell ref="C100:C101"/>
    <mergeCell ref="C86:C87"/>
    <mergeCell ref="C88:C91"/>
    <mergeCell ref="C92:C93"/>
    <mergeCell ref="C94:C97"/>
    <mergeCell ref="C98:C99"/>
    <mergeCell ref="C54:C56"/>
    <mergeCell ref="C57:C58"/>
    <mergeCell ref="C59:C60"/>
    <mergeCell ref="C61:C63"/>
    <mergeCell ref="C64:C68"/>
    <mergeCell ref="C32:C34"/>
    <mergeCell ref="C35:C38"/>
    <mergeCell ref="C39:C46"/>
    <mergeCell ref="C47:C51"/>
    <mergeCell ref="C52:C53"/>
    <mergeCell ref="D1:K1"/>
    <mergeCell ref="D2:K2"/>
    <mergeCell ref="D6:D12"/>
    <mergeCell ref="D13:D15"/>
    <mergeCell ref="C6:C12"/>
    <mergeCell ref="C13:C15"/>
    <mergeCell ref="A3:I3"/>
    <mergeCell ref="F4:G4"/>
    <mergeCell ref="C16:C17"/>
    <mergeCell ref="C18:C20"/>
    <mergeCell ref="D16:D17"/>
    <mergeCell ref="D18:D20"/>
    <mergeCell ref="D94:D97"/>
    <mergeCell ref="D30:D31"/>
    <mergeCell ref="D32:D34"/>
    <mergeCell ref="D35:D38"/>
    <mergeCell ref="D39:D46"/>
    <mergeCell ref="D52:D53"/>
    <mergeCell ref="D59:D60"/>
    <mergeCell ref="D21:D29"/>
    <mergeCell ref="D92:D93"/>
    <mergeCell ref="D57:D58"/>
    <mergeCell ref="C21:C29"/>
    <mergeCell ref="C30:C31"/>
    <mergeCell ref="D100:D101"/>
    <mergeCell ref="D88:D91"/>
    <mergeCell ref="D47:D51"/>
    <mergeCell ref="D54:D56"/>
    <mergeCell ref="D61:D63"/>
    <mergeCell ref="D64:D68"/>
    <mergeCell ref="D69:D73"/>
    <mergeCell ref="D74:D79"/>
    <mergeCell ref="D80:D85"/>
    <mergeCell ref="D86:D87"/>
    <mergeCell ref="D98:D9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ACABB-C98C-4DA1-851D-A76129FD7212}">
  <dimension ref="A1:Q49"/>
  <sheetViews>
    <sheetView showGridLines="0" tabSelected="1" topLeftCell="I1" workbookViewId="0">
      <selection activeCell="C33" sqref="C33"/>
    </sheetView>
  </sheetViews>
  <sheetFormatPr baseColWidth="10" defaultRowHeight="15" x14ac:dyDescent="0.25"/>
  <cols>
    <col min="1" max="1" width="13.85546875" customWidth="1"/>
    <col min="2" max="2" width="49.85546875" customWidth="1"/>
    <col min="3" max="3" width="14.7109375" customWidth="1"/>
    <col min="4" max="4" width="11.140625" customWidth="1"/>
    <col min="5" max="5" width="34.85546875" customWidth="1"/>
    <col min="6" max="6" width="16.85546875" customWidth="1"/>
    <col min="7" max="7" width="21.28515625" customWidth="1"/>
    <col min="8" max="8" width="38.7109375" style="1" customWidth="1"/>
    <col min="9" max="9" width="25.140625" customWidth="1"/>
    <col min="10" max="10" width="70.5703125" customWidth="1"/>
    <col min="11" max="11" width="16.85546875" customWidth="1"/>
    <col min="12" max="12" width="69.85546875" customWidth="1"/>
    <col min="13" max="13" width="12.5703125" bestFit="1" customWidth="1"/>
    <col min="14" max="14" width="13.28515625" customWidth="1"/>
    <col min="15" max="17" width="16.85546875" customWidth="1"/>
  </cols>
  <sheetData>
    <row r="1" spans="1:17" ht="21" x14ac:dyDescent="0.35">
      <c r="A1" s="81" t="s">
        <v>1484</v>
      </c>
    </row>
    <row r="2" spans="1:17" x14ac:dyDescent="0.25">
      <c r="A2" s="82" t="s">
        <v>1485</v>
      </c>
    </row>
    <row r="4" spans="1:17" ht="60" x14ac:dyDescent="0.25">
      <c r="A4" s="89" t="s">
        <v>1486</v>
      </c>
      <c r="B4" s="90" t="s">
        <v>1487</v>
      </c>
      <c r="C4" s="106" t="s">
        <v>1545</v>
      </c>
      <c r="D4" s="106" t="s">
        <v>1546</v>
      </c>
      <c r="E4" s="106" t="s">
        <v>1488</v>
      </c>
      <c r="F4" s="106" t="s">
        <v>1542</v>
      </c>
      <c r="G4" s="89" t="s">
        <v>1489</v>
      </c>
      <c r="H4" s="89" t="s">
        <v>1554</v>
      </c>
      <c r="I4" s="89" t="s">
        <v>1491</v>
      </c>
      <c r="J4" s="89" t="s">
        <v>1528</v>
      </c>
      <c r="K4" s="89" t="s">
        <v>1527</v>
      </c>
      <c r="L4" s="89" t="s">
        <v>1528</v>
      </c>
      <c r="M4" s="89" t="s">
        <v>1530</v>
      </c>
      <c r="N4" s="98" t="s">
        <v>1541</v>
      </c>
      <c r="O4" s="147" t="s">
        <v>1548</v>
      </c>
      <c r="P4" s="148"/>
      <c r="Q4" s="148"/>
    </row>
    <row r="5" spans="1:17" ht="30" x14ac:dyDescent="0.25">
      <c r="A5" s="13">
        <v>1</v>
      </c>
      <c r="B5" s="97" t="str">
        <f>Direcciones!D6</f>
        <v>Direccion administrativa</v>
      </c>
      <c r="C5" s="88" cm="1">
        <f t="array" ref="C5">IF(M5="No",0,IFERROR(ROUND($E$32*N5/SUMPRODUCT(($M$5:$M$30&lt;&gt;"No")*$N$5:$N$30),0),0))</f>
        <v>1</v>
      </c>
      <c r="D5" s="88">
        <f t="shared" ref="D5:D30" si="0">E5-C5</f>
        <v>6</v>
      </c>
      <c r="E5" s="88">
        <f>SUM(Direcciones!F6:G12)</f>
        <v>7</v>
      </c>
      <c r="F5" s="88">
        <f>COUNTIF(Direcciones!J6:J12,"Multifuncional")</f>
        <v>2</v>
      </c>
      <c r="G5" s="88">
        <f>SUM(Direcciones!H6:H12)</f>
        <v>13500</v>
      </c>
      <c r="H5" s="88">
        <f>ROUND(G5*$C$32,0)</f>
        <v>270</v>
      </c>
      <c r="I5" s="13" t="str" cm="1">
        <f t="array" ref="I5">_xlfn.IFS(IFERROR(G5/E5,0)&lt;=1000,"A – Escritorio",IFERROR(G5/E5,0)&lt;=3000,"B – Departamental",IFERROR(G5/E5,0)&lt;=10000,"C – Alto volumen",TRUE,"D – Producción")</f>
        <v>B – Departamental</v>
      </c>
      <c r="J5" s="96" t="s">
        <v>1555</v>
      </c>
      <c r="K5" s="13" t="str">
        <f>INDEX($D$36:$D$39,MATCH(I5,$A$36:$A$39,0))</f>
        <v>30–40 ppm</v>
      </c>
      <c r="L5" s="96" t="str">
        <f>IF(M5="No",INDEX($H$36:$H$39,MATCH(I5,$A$36:$A$39,0)),INDEX($E$36:$E$39,MATCH(I5,$A$36:$A$39,0)))</f>
        <v>Láser con bandeja ampliada; multifuncional departamental, dúplex</v>
      </c>
      <c r="M5" s="13" t="s">
        <v>1531</v>
      </c>
      <c r="N5" s="99">
        <f>SUM(Direcciones!F6:F12)</f>
        <v>2</v>
      </c>
      <c r="O5" s="149" t="s">
        <v>1549</v>
      </c>
      <c r="P5" s="150"/>
      <c r="Q5" s="150"/>
    </row>
    <row r="6" spans="1:17" x14ac:dyDescent="0.25">
      <c r="A6" s="13">
        <v>2</v>
      </c>
      <c r="B6" s="97" t="str">
        <f>Direcciones!D13</f>
        <v>Direccion de Aseo urbano y equipos</v>
      </c>
      <c r="C6" s="88" cm="1">
        <f t="array" ref="C6">IF(M6="No",0,IFERROR(ROUND($E$32*N6/SUMPRODUCT(($M$5:$M$30&lt;&gt;"No")*$N$5:$N$30),0),0))</f>
        <v>1</v>
      </c>
      <c r="D6" s="88">
        <f t="shared" si="0"/>
        <v>2</v>
      </c>
      <c r="E6" s="88">
        <f>SUM(Direcciones!F13:G15)</f>
        <v>3</v>
      </c>
      <c r="F6" s="88">
        <f>COUNTIF(Direcciones!J13:J15,"Multifuncional")</f>
        <v>1</v>
      </c>
      <c r="G6" s="88">
        <f>SUM(Direcciones!H13:H15)</f>
        <v>1500</v>
      </c>
      <c r="H6" s="88">
        <f t="shared" ref="H6:H30" si="1">ROUND(G6*$C$32,0)</f>
        <v>30</v>
      </c>
      <c r="I6" s="13" t="str" cm="1">
        <f t="array" ref="I6">_xlfn.IFS(IFERROR(G6/E6,0)&lt;=1000,"A – Escritorio",IFERROR(G6/E6,0)&lt;=3000,"B – Departamental",IFERROR(G6/E6,0)&lt;=10000,"C – Alto volumen",TRUE,"D – Producción")</f>
        <v>A – Escritorio</v>
      </c>
      <c r="J6" s="96" t="s">
        <v>1556</v>
      </c>
      <c r="K6" s="13" t="str">
        <f t="shared" ref="K6:K30" si="2">INDEX($D$36:$D$39,MATCH(I6,$A$36:$A$39,0))</f>
        <v>20–30 ppm</v>
      </c>
      <c r="L6" s="96" t="str">
        <f t="shared" ref="L6:L30" si="3">IF(M6="No",INDEX($H$36:$H$39,MATCH(I6,$A$36:$A$39,0)),INDEX($E$36:$E$39,MATCH(I6,$A$36:$A$39,0)))</f>
        <v>Láser compacto (mono o color); uso personal/escritorio</v>
      </c>
      <c r="M6" s="13" t="s">
        <v>1531</v>
      </c>
      <c r="N6" s="99">
        <f>SUM(Direcciones!F13:F15)</f>
        <v>2</v>
      </c>
      <c r="O6" s="149"/>
      <c r="P6" s="150"/>
      <c r="Q6" s="150"/>
    </row>
    <row r="7" spans="1:17" ht="30" x14ac:dyDescent="0.25">
      <c r="A7" s="13">
        <v>3</v>
      </c>
      <c r="B7" s="97" t="str">
        <f>Direcciones!D16</f>
        <v>Direccion de Auditoria</v>
      </c>
      <c r="C7" s="88" cm="1">
        <f t="array" ref="C7">IF(M7="No",0,IFERROR(ROUND($E$32*N7/SUMPRODUCT(($M$5:$M$30&lt;&gt;"No")*$N$5:$N$30),0),0))</f>
        <v>1</v>
      </c>
      <c r="D7" s="88">
        <f t="shared" si="0"/>
        <v>1</v>
      </c>
      <c r="E7" s="88">
        <f>SUM(Direcciones!F16:G17)</f>
        <v>2</v>
      </c>
      <c r="F7" s="88">
        <f>COUNTIF(Direcciones!J16:J17,"Multifuncional")</f>
        <v>1</v>
      </c>
      <c r="G7" s="88">
        <f>SUM(Direcciones!H16:H17)</f>
        <v>3000</v>
      </c>
      <c r="H7" s="88">
        <f t="shared" si="1"/>
        <v>60</v>
      </c>
      <c r="I7" s="13" t="str" cm="1">
        <f t="array" ref="I7">_xlfn.IFS(IFERROR(G7/E7,0)&lt;=1000,"A – Escritorio",IFERROR(G7/E7,0)&lt;=3000,"B – Departamental",IFERROR(G7/E7,0)&lt;=10000,"C – Alto volumen",TRUE,"D – Producción")</f>
        <v>B – Departamental</v>
      </c>
      <c r="J7" s="96" t="s">
        <v>1555</v>
      </c>
      <c r="K7" s="13" t="str">
        <f t="shared" si="2"/>
        <v>30–40 ppm</v>
      </c>
      <c r="L7" s="96" t="str">
        <f t="shared" si="3"/>
        <v>Láser con bandeja ampliada; multifuncional departamental, dúplex</v>
      </c>
      <c r="M7" s="13" t="s">
        <v>1531</v>
      </c>
      <c r="N7" s="99">
        <f>SUM(Direcciones!F16:F17)</f>
        <v>1</v>
      </c>
      <c r="O7" s="149"/>
      <c r="P7" s="150"/>
      <c r="Q7" s="150"/>
    </row>
    <row r="8" spans="1:17" x14ac:dyDescent="0.25">
      <c r="A8" s="13">
        <v>4</v>
      </c>
      <c r="B8" s="97" t="str">
        <f>Direcciones!D18</f>
        <v>Direccion de Comunicaciones</v>
      </c>
      <c r="C8" s="88" cm="1">
        <f t="array" ref="C8">IF(M8="No",0,IFERROR(ROUND($E$32*N8/SUMPRODUCT(($M$5:$M$30&lt;&gt;"No")*$N$5:$N$30),0),0))</f>
        <v>1</v>
      </c>
      <c r="D8" s="88">
        <f t="shared" si="0"/>
        <v>2</v>
      </c>
      <c r="E8" s="88">
        <f>SUM(Direcciones!F18:G20)</f>
        <v>3</v>
      </c>
      <c r="F8" s="88">
        <f>COUNTIF(Direcciones!J18:J20,"Multifuncional")</f>
        <v>1</v>
      </c>
      <c r="G8" s="88">
        <f>SUM(Direcciones!H18:H20)</f>
        <v>1500</v>
      </c>
      <c r="H8" s="88">
        <f t="shared" si="1"/>
        <v>30</v>
      </c>
      <c r="I8" s="13" t="str" cm="1">
        <f t="array" ref="I8">_xlfn.IFS(IFERROR(G8/E8,0)&lt;=1000,"A – Escritorio",IFERROR(G8/E8,0)&lt;=3000,"B – Departamental",IFERROR(G8/E8,0)&lt;=10000,"C – Alto volumen",TRUE,"D – Producción")</f>
        <v>A – Escritorio</v>
      </c>
      <c r="J8" s="96" t="e">
        <v>#N/A</v>
      </c>
      <c r="K8" s="13" t="str">
        <f t="shared" si="2"/>
        <v>20–30 ppm</v>
      </c>
      <c r="L8" s="96" t="str">
        <f t="shared" si="3"/>
        <v>Láser compacto (mono o color); uso personal/escritorio</v>
      </c>
      <c r="M8" s="13" t="s">
        <v>1531</v>
      </c>
      <c r="N8" s="99">
        <f>SUM(Direcciones!F18:F20)</f>
        <v>1</v>
      </c>
      <c r="O8" s="149"/>
      <c r="P8" s="150"/>
      <c r="Q8" s="150"/>
    </row>
    <row r="9" spans="1:17" x14ac:dyDescent="0.25">
      <c r="A9" s="13">
        <v>5</v>
      </c>
      <c r="B9" s="97" t="str">
        <f>Direcciones!D21</f>
        <v>Concejo Municipal</v>
      </c>
      <c r="C9" s="88" cm="1">
        <f t="array" ref="C9">IF(M9="No",0,IFERROR(ROUND($E$32*N9/SUMPRODUCT(($M$5:$M$30&lt;&gt;"No")*$N$5:$N$30),0),0))</f>
        <v>0</v>
      </c>
      <c r="D9" s="88">
        <f t="shared" si="0"/>
        <v>9</v>
      </c>
      <c r="E9" s="88">
        <f>SUM(Direcciones!F21:G29)</f>
        <v>9</v>
      </c>
      <c r="F9" s="88">
        <f>COUNTIF(Direcciones!J21:J29,"Multifuncional")</f>
        <v>1</v>
      </c>
      <c r="G9" s="88">
        <f>SUM(Direcciones!H21:H29)</f>
        <v>7500</v>
      </c>
      <c r="H9" s="88">
        <f t="shared" si="1"/>
        <v>150</v>
      </c>
      <c r="I9" s="13" t="str" cm="1">
        <f t="array" ref="I9">_xlfn.IFS(IFERROR(G9/E9,0)&lt;=1000,"A – Escritorio",IFERROR(G9/E9,0)&lt;=3000,"B – Departamental",IFERROR(G9/E9,0)&lt;=10000,"C – Alto volumen",TRUE,"D – Producción")</f>
        <v>A – Escritorio</v>
      </c>
      <c r="J9" s="96" t="e">
        <v>#N/A</v>
      </c>
      <c r="K9" s="13" t="str">
        <f t="shared" si="2"/>
        <v>20–30 ppm</v>
      </c>
      <c r="L9" s="96" t="str">
        <f t="shared" si="3"/>
        <v>Láser monocromático compacto; uso personal/escritorio</v>
      </c>
      <c r="M9" s="13" t="s">
        <v>1532</v>
      </c>
      <c r="N9" s="99">
        <f>SUM(Direcciones!F21:F29)</f>
        <v>2</v>
      </c>
      <c r="O9" s="83" t="s">
        <v>1543</v>
      </c>
      <c r="Q9" s="105">
        <v>97</v>
      </c>
    </row>
    <row r="10" spans="1:17" ht="30" x14ac:dyDescent="0.25">
      <c r="A10" s="13">
        <v>6</v>
      </c>
      <c r="B10" s="97" t="str">
        <f>Direcciones!D30</f>
        <v>Desarrollo comunitario</v>
      </c>
      <c r="C10" s="88" cm="1">
        <f t="array" ref="C10">IF(M10="No",0,IFERROR(ROUND($E$32*N10/SUMPRODUCT(($M$5:$M$30&lt;&gt;"No")*$N$5:$N$30),0),0))</f>
        <v>0</v>
      </c>
      <c r="D10" s="88">
        <f t="shared" si="0"/>
        <v>2</v>
      </c>
      <c r="E10" s="88">
        <f>SUM(Direcciones!F30:G31)</f>
        <v>2</v>
      </c>
      <c r="F10" s="88">
        <f>COUNTIF(Direcciones!J30:J31,"Multifuncional")</f>
        <v>0</v>
      </c>
      <c r="G10" s="88">
        <f>SUM(Direcciones!H30:H31)</f>
        <v>3000</v>
      </c>
      <c r="H10" s="88">
        <f t="shared" si="1"/>
        <v>60</v>
      </c>
      <c r="I10" s="13" t="str" cm="1">
        <f t="array" ref="I10">_xlfn.IFS(IFERROR(G10/E10,0)&lt;=1000,"A – Escritorio",IFERROR(G10/E10,0)&lt;=3000,"B – Departamental",IFERROR(G10/E10,0)&lt;=10000,"C – Alto volumen",TRUE,"D – Producción")</f>
        <v>B – Departamental</v>
      </c>
      <c r="J10" s="96" t="s">
        <v>1557</v>
      </c>
      <c r="K10" s="13" t="str">
        <f t="shared" si="2"/>
        <v>30–40 ppm</v>
      </c>
      <c r="L10" s="96" t="str">
        <f t="shared" si="3"/>
        <v>Láser monocromático con bandeja ampliada; multifuncional departamental, dúplex</v>
      </c>
      <c r="M10" s="13" t="s">
        <v>1532</v>
      </c>
      <c r="N10" s="99">
        <f>SUM(Direcciones!F30:F31)</f>
        <v>0</v>
      </c>
      <c r="O10" s="83" t="s">
        <v>1550</v>
      </c>
      <c r="Q10" s="105">
        <v>18</v>
      </c>
    </row>
    <row r="11" spans="1:17" x14ac:dyDescent="0.25">
      <c r="A11" s="13">
        <v>7</v>
      </c>
      <c r="B11" s="97" t="str">
        <f>Direcciones!D32</f>
        <v xml:space="preserve">Despacho del Alcalde </v>
      </c>
      <c r="C11" s="88" cm="1">
        <f t="array" ref="C11">IF(M11="No",0,IFERROR(ROUND($E$32*N11/SUMPRODUCT(($M$5:$M$30&lt;&gt;"No")*$N$5:$N$30),0),0))</f>
        <v>1</v>
      </c>
      <c r="D11" s="88">
        <f t="shared" si="0"/>
        <v>3</v>
      </c>
      <c r="E11" s="88">
        <f>SUM(Direcciones!F32:G34)</f>
        <v>4</v>
      </c>
      <c r="F11" s="88">
        <f>COUNTIF(Direcciones!J32:J34,"Multifuncional")</f>
        <v>1</v>
      </c>
      <c r="G11" s="88">
        <f>SUM(Direcciones!H32:H34)</f>
        <v>2500</v>
      </c>
      <c r="H11" s="88">
        <f t="shared" si="1"/>
        <v>50</v>
      </c>
      <c r="I11" s="13" t="str" cm="1">
        <f t="array" ref="I11">_xlfn.IFS(IFERROR(G11/E11,0)&lt;=1000,"A – Escritorio",IFERROR(G11/E11,0)&lt;=3000,"B – Departamental",IFERROR(G11/E11,0)&lt;=10000,"C – Alto volumen",TRUE,"D – Producción")</f>
        <v>A – Escritorio</v>
      </c>
      <c r="J11" s="96" t="e">
        <v>#N/A</v>
      </c>
      <c r="K11" s="13" t="str">
        <f t="shared" si="2"/>
        <v>20–30 ppm</v>
      </c>
      <c r="L11" s="96" t="str">
        <f t="shared" si="3"/>
        <v>Láser compacto (mono o color); uso personal/escritorio</v>
      </c>
      <c r="M11" s="13" t="s">
        <v>1531</v>
      </c>
      <c r="N11" s="99">
        <f>SUM(Direcciones!F32:F34)</f>
        <v>1</v>
      </c>
    </row>
    <row r="12" spans="1:17" ht="30" x14ac:dyDescent="0.25">
      <c r="A12" s="13">
        <v>8</v>
      </c>
      <c r="B12" s="97" t="str">
        <f>Direcciones!D35</f>
        <v xml:space="preserve">Dirección  de Infraestructura Urbana </v>
      </c>
      <c r="C12" s="88" cm="1">
        <f t="array" ref="C12">IF(M12="No",0,IFERROR(ROUND($E$32*N12/SUMPRODUCT(($M$5:$M$30&lt;&gt;"No")*$N$5:$N$30),0),0))</f>
        <v>1</v>
      </c>
      <c r="D12" s="88">
        <f t="shared" si="0"/>
        <v>1</v>
      </c>
      <c r="E12" s="88">
        <f>SUM(Direcciones!F35:G38)</f>
        <v>2</v>
      </c>
      <c r="F12" s="88">
        <f>COUNTIF(Direcciones!J35:J38,"Multifuncional")</f>
        <v>1</v>
      </c>
      <c r="G12" s="88">
        <f>SUM(Direcciones!H35:H38)</f>
        <v>3000</v>
      </c>
      <c r="H12" s="88">
        <f t="shared" si="1"/>
        <v>60</v>
      </c>
      <c r="I12" s="13" t="str" cm="1">
        <f t="array" ref="I12">_xlfn.IFS(IFERROR(G12/E12,0)&lt;=1000,"A – Escritorio",IFERROR(G12/E12,0)&lt;=3000,"B – Departamental",IFERROR(G12/E12,0)&lt;=10000,"C – Alto volumen",TRUE,"D – Producción")</f>
        <v>B – Departamental</v>
      </c>
      <c r="J12" s="96" t="s">
        <v>1555</v>
      </c>
      <c r="K12" s="13" t="str">
        <f t="shared" si="2"/>
        <v>30–40 ppm</v>
      </c>
      <c r="L12" s="96" t="str">
        <f t="shared" si="3"/>
        <v>Láser con bandeja ampliada; multifuncional departamental, dúplex</v>
      </c>
      <c r="M12" s="13" t="s">
        <v>1531</v>
      </c>
      <c r="N12" s="99">
        <f>SUM(Direcciones!F35:F38)</f>
        <v>1</v>
      </c>
    </row>
    <row r="13" spans="1:17" ht="30" x14ac:dyDescent="0.25">
      <c r="A13" s="13">
        <v>9</v>
      </c>
      <c r="B13" s="97" t="str">
        <f>Direcciones!D39&amp;" (excl. Facturación)"</f>
        <v>Dirección  de Recaudación (excl. Facturación)</v>
      </c>
      <c r="C13" s="88" cm="1">
        <f t="array" ref="C13">IF(M13="No",0,IFERROR(ROUND($E$32*N13/SUMPRODUCT(($M$5:$M$30&lt;&gt;"No")*$N$5:$N$30),0),0))</f>
        <v>2</v>
      </c>
      <c r="D13" s="88">
        <f t="shared" si="0"/>
        <v>7</v>
      </c>
      <c r="E13" s="88">
        <f>SUM(Direcciones!F39:G43)+SUM(Direcciones!F45:G46)</f>
        <v>9</v>
      </c>
      <c r="F13" s="88">
        <f>COUNTIF(Direcciones!J39:J43,"Multifuncional")+COUNTIF(Direcciones!J45:J46,"Multifuncional")</f>
        <v>1</v>
      </c>
      <c r="G13" s="88">
        <f>SUM(Direcciones!H39:H43)+SUM(Direcciones!H45:H46)</f>
        <v>11000</v>
      </c>
      <c r="H13" s="88">
        <f t="shared" si="1"/>
        <v>220</v>
      </c>
      <c r="I13" s="13" t="str" cm="1">
        <f t="array" ref="I13">_xlfn.IFS(IFERROR(G13/E13,0)&lt;=1000,"A – Escritorio",IFERROR(G13/E13,0)&lt;=3000,"B – Departamental",IFERROR(G13/E13,0)&lt;=10000,"C – Alto volumen",TRUE,"D – Producción")</f>
        <v>B – Departamental</v>
      </c>
      <c r="J13" s="96" t="s">
        <v>1559</v>
      </c>
      <c r="K13" s="13" t="str">
        <f t="shared" si="2"/>
        <v>30–40 ppm</v>
      </c>
      <c r="L13" s="96" t="str">
        <f t="shared" si="3"/>
        <v>Láser con bandeja ampliada; multifuncional departamental, dúplex</v>
      </c>
      <c r="M13" s="13" t="s">
        <v>1531</v>
      </c>
      <c r="N13" s="99">
        <f>SUM(Direcciones!F39:F43)+SUM(Direcciones!F45:F46)</f>
        <v>3</v>
      </c>
    </row>
    <row r="14" spans="1:17" ht="30" x14ac:dyDescent="0.25">
      <c r="A14" s="115" t="s">
        <v>1529</v>
      </c>
      <c r="B14" s="120" t="s">
        <v>1558</v>
      </c>
      <c r="C14" s="116" cm="1">
        <f t="array" ref="C14">IF(M14="No",0,IFERROR(ROUND($E$32*N14/SUMPRODUCT(($M$5:$M$30&lt;&gt;"No")*$N$5:$N$30),0),0))</f>
        <v>0</v>
      </c>
      <c r="D14" s="116">
        <f t="shared" si="0"/>
        <v>1</v>
      </c>
      <c r="E14" s="116">
        <f>SUM(Direcciones!F44:G44)</f>
        <v>1</v>
      </c>
      <c r="F14" s="116">
        <f>COUNTIF(Direcciones!J44:J44,"Multifuncional")</f>
        <v>0</v>
      </c>
      <c r="G14" s="116">
        <v>275000</v>
      </c>
      <c r="H14" s="116">
        <f>ROUND(G14*$C$32,0)</f>
        <v>5500</v>
      </c>
      <c r="I14" s="117" t="str" cm="1">
        <f t="array" ref="I14">_xlfn.IFS(IFERROR(G14/E14,0)&lt;=1000,"A – Escritorio",IFERROR(G14/E14,0)&lt;=3000,"B – Departamental",IFERROR(G14/E14,0)&lt;=10000,"C – Alto volumen",TRUE,"D – Producción")</f>
        <v>D – Producción</v>
      </c>
      <c r="J14" s="121" t="s">
        <v>1524</v>
      </c>
      <c r="K14" s="117" t="str">
        <f>INDEX($D$36:$D$39,MATCH(I14,$A$36:$A$39,0))</f>
        <v>55+ ppm</v>
      </c>
      <c r="L14" s="118" t="str">
        <f>IF(M14="No",INDEX($H$36:$H$39,MATCH(I14,$A$36:$A$39,0)),INDEX($E$36:$E$39,MATCH(I14,$A$36:$A$39,0)))</f>
        <v>Láser monocromático de producción / alto rendimiento; multifuncional con acabado</v>
      </c>
      <c r="M14" s="117" t="s">
        <v>1532</v>
      </c>
      <c r="N14" s="119">
        <f>SUM(Direcciones!F44:F44)</f>
        <v>0</v>
      </c>
    </row>
    <row r="15" spans="1:17" ht="30" x14ac:dyDescent="0.25">
      <c r="A15" s="13">
        <v>10</v>
      </c>
      <c r="B15" s="97" t="str">
        <f>Direcciones!D47</f>
        <v>Dirección  de Registro Civil</v>
      </c>
      <c r="C15" s="88" cm="1">
        <f t="array" ref="C15">IF(M15="No",0,IFERROR(ROUND($E$32*N15/SUMPRODUCT(($M$5:$M$30&lt;&gt;"No")*$N$5:$N$30),0),0))</f>
        <v>0</v>
      </c>
      <c r="D15" s="88">
        <f t="shared" si="0"/>
        <v>3</v>
      </c>
      <c r="E15" s="88">
        <f>SUM(Direcciones!F47:G51)</f>
        <v>3</v>
      </c>
      <c r="F15" s="88">
        <f>COUNTIF(Direcciones!J47:J51,"Multifuncional")</f>
        <v>1</v>
      </c>
      <c r="G15" s="88">
        <f>SUM(Direcciones!H47:H51)</f>
        <v>4000</v>
      </c>
      <c r="H15" s="88">
        <f t="shared" si="1"/>
        <v>80</v>
      </c>
      <c r="I15" s="13" t="str" cm="1">
        <f t="array" ref="I15">_xlfn.IFS(IFERROR(G15/E15,0)&lt;=1000,"A – Escritorio",IFERROR(G15/E15,0)&lt;=3000,"B – Departamental",IFERROR(G15/E15,0)&lt;=10000,"C – Alto volumen",TRUE,"D – Producción")</f>
        <v>B – Departamental</v>
      </c>
      <c r="J15" s="96" t="s">
        <v>1555</v>
      </c>
      <c r="K15" s="13" t="str">
        <f t="shared" si="2"/>
        <v>30–40 ppm</v>
      </c>
      <c r="L15" s="96" t="str">
        <f t="shared" si="3"/>
        <v>Láser monocromático con bandeja ampliada; multifuncional departamental, dúplex</v>
      </c>
      <c r="M15" s="13" t="s">
        <v>1532</v>
      </c>
      <c r="N15" s="99">
        <f>SUM(Direcciones!F47:F51)</f>
        <v>1</v>
      </c>
    </row>
    <row r="16" spans="1:17" x14ac:dyDescent="0.25">
      <c r="A16" s="13">
        <v>11</v>
      </c>
      <c r="B16" s="97" t="str">
        <f>Direcciones!D52</f>
        <v xml:space="preserve">Dirección  Financiera </v>
      </c>
      <c r="C16" s="88" cm="1">
        <f t="array" ref="C16">IF(M16="No",0,IFERROR(ROUND($E$32*N16/SUMPRODUCT(($M$5:$M$30&lt;&gt;"No")*$N$5:$N$30),0),0))</f>
        <v>0</v>
      </c>
      <c r="D16" s="88">
        <f t="shared" si="0"/>
        <v>3</v>
      </c>
      <c r="E16" s="88">
        <f>SUM(Direcciones!F52:G53)</f>
        <v>3</v>
      </c>
      <c r="F16" s="88">
        <f>COUNTIF(Direcciones!J52:J53,"Multifuncional")</f>
        <v>1</v>
      </c>
      <c r="G16" s="88">
        <f>SUM(Direcciones!H52:H53)</f>
        <v>2000</v>
      </c>
      <c r="H16" s="88">
        <f t="shared" si="1"/>
        <v>40</v>
      </c>
      <c r="I16" s="13" t="str" cm="1">
        <f t="array" ref="I16">_xlfn.IFS(IFERROR(G16/E16,0)&lt;=1000,"A – Escritorio",IFERROR(G16/E16,0)&lt;=3000,"B – Departamental",IFERROR(G16/E16,0)&lt;=10000,"C – Alto volumen",TRUE,"D – Producción")</f>
        <v>A – Escritorio</v>
      </c>
      <c r="J16" s="96" t="e">
        <v>#N/A</v>
      </c>
      <c r="K16" s="13" t="str">
        <f t="shared" si="2"/>
        <v>20–30 ppm</v>
      </c>
      <c r="L16" s="96" t="str">
        <f t="shared" si="3"/>
        <v>Láser monocromático compacto; uso personal/escritorio</v>
      </c>
      <c r="M16" s="13" t="s">
        <v>1532</v>
      </c>
      <c r="N16" s="99">
        <f>SUM(Direcciones!F52:F53)</f>
        <v>1</v>
      </c>
    </row>
    <row r="17" spans="1:14" x14ac:dyDescent="0.25">
      <c r="A17" s="13">
        <v>12</v>
      </c>
      <c r="B17" s="97" t="str">
        <f>Direcciones!D54</f>
        <v>Dirección de Contraloría Municipal</v>
      </c>
      <c r="C17" s="88" cm="1">
        <f t="array" ref="C17">IF(M17="No",0,IFERROR(ROUND($E$32*N17/SUMPRODUCT(($M$5:$M$30&lt;&gt;"No")*$N$5:$N$30),0),0))</f>
        <v>0</v>
      </c>
      <c r="D17" s="88">
        <f t="shared" si="0"/>
        <v>3</v>
      </c>
      <c r="E17" s="88">
        <f>SUM(Direcciones!F54:G56)</f>
        <v>3</v>
      </c>
      <c r="F17" s="88">
        <f>COUNTIF(Direcciones!J54:J56,"Multifuncional")</f>
        <v>0</v>
      </c>
      <c r="G17" s="88">
        <f>SUM(Direcciones!H54:H56)</f>
        <v>1500</v>
      </c>
      <c r="H17" s="88">
        <f t="shared" si="1"/>
        <v>30</v>
      </c>
      <c r="I17" s="13" t="str" cm="1">
        <f t="array" ref="I17">_xlfn.IFS(IFERROR(G17/E17,0)&lt;=1000,"A – Escritorio",IFERROR(G17/E17,0)&lt;=3000,"B – Departamental",IFERROR(G17/E17,0)&lt;=10000,"C – Alto volumen",TRUE,"D – Producción")</f>
        <v>A – Escritorio</v>
      </c>
      <c r="J17" s="96" t="e">
        <v>#N/A</v>
      </c>
      <c r="K17" s="13" t="str">
        <f t="shared" si="2"/>
        <v>20–30 ppm</v>
      </c>
      <c r="L17" s="96" t="str">
        <f t="shared" si="3"/>
        <v>Láser monocromático compacto; uso personal/escritorio</v>
      </c>
      <c r="M17" s="13" t="s">
        <v>1532</v>
      </c>
      <c r="N17" s="99">
        <f>SUM(Direcciones!F54:F56)</f>
        <v>1</v>
      </c>
    </row>
    <row r="18" spans="1:14" x14ac:dyDescent="0.25">
      <c r="A18" s="13">
        <v>13</v>
      </c>
      <c r="B18" s="97" t="str">
        <f>Direcciones!D57</f>
        <v>Dirección de Gestión de Calidad</v>
      </c>
      <c r="C18" s="88" cm="1">
        <f t="array" ref="C18">IF(M18="No",0,IFERROR(ROUND($E$32*N18/SUMPRODUCT(($M$5:$M$30&lt;&gt;"No")*$N$5:$N$30),0),0))</f>
        <v>0</v>
      </c>
      <c r="D18" s="88">
        <f t="shared" si="0"/>
        <v>3</v>
      </c>
      <c r="E18" s="88">
        <f>SUM(Direcciones!F57:G58)</f>
        <v>3</v>
      </c>
      <c r="F18" s="88">
        <f>COUNTIF(Direcciones!J57:J58,"Multifuncional")</f>
        <v>0</v>
      </c>
      <c r="G18" s="88">
        <f>SUM(Direcciones!H57:H58)</f>
        <v>2000</v>
      </c>
      <c r="H18" s="88">
        <f t="shared" si="1"/>
        <v>40</v>
      </c>
      <c r="I18" s="13" t="str" cm="1">
        <f t="array" ref="I18">_xlfn.IFS(IFERROR(G18/E18,0)&lt;=1000,"A – Escritorio",IFERROR(G18/E18,0)&lt;=3000,"B – Departamental",IFERROR(G18/E18,0)&lt;=10000,"C – Alto volumen",TRUE,"D – Producción")</f>
        <v>A – Escritorio</v>
      </c>
      <c r="J18" s="96" t="e">
        <v>#N/A</v>
      </c>
      <c r="K18" s="13" t="str">
        <f t="shared" si="2"/>
        <v>20–30 ppm</v>
      </c>
      <c r="L18" s="96" t="str">
        <f t="shared" si="3"/>
        <v>Láser monocromático compacto; uso personal/escritorio</v>
      </c>
      <c r="M18" s="13" t="s">
        <v>1532</v>
      </c>
      <c r="N18" s="99">
        <f>SUM(Direcciones!F57:F58)</f>
        <v>0</v>
      </c>
    </row>
    <row r="19" spans="1:14" x14ac:dyDescent="0.25">
      <c r="A19" s="13">
        <v>14</v>
      </c>
      <c r="B19" s="97" t="str">
        <f>Direcciones!D59</f>
        <v>Dirección de Mantenimiento y Obras Comunitarias</v>
      </c>
      <c r="C19" s="88" cm="1">
        <f t="array" ref="C19">IF(M19="No",0,IFERROR(ROUND($E$32*N19/SUMPRODUCT(($M$5:$M$30&lt;&gt;"No")*$N$5:$N$30),0),0))</f>
        <v>0</v>
      </c>
      <c r="D19" s="88">
        <f t="shared" si="0"/>
        <v>3</v>
      </c>
      <c r="E19" s="88">
        <f>SUM(Direcciones!F59:G60)</f>
        <v>3</v>
      </c>
      <c r="F19" s="88">
        <f>COUNTIF(Direcciones!J59:J60,"Multifuncional")</f>
        <v>0</v>
      </c>
      <c r="G19" s="88">
        <f>SUM(Direcciones!H59:H60)</f>
        <v>1000</v>
      </c>
      <c r="H19" s="88">
        <f t="shared" si="1"/>
        <v>20</v>
      </c>
      <c r="I19" s="13" t="str" cm="1">
        <f t="array" ref="I19">_xlfn.IFS(IFERROR(G19/E19,0)&lt;=1000,"A – Escritorio",IFERROR(G19/E19,0)&lt;=3000,"B – Departamental",IFERROR(G19/E19,0)&lt;=10000,"C – Alto volumen",TRUE,"D – Producción")</f>
        <v>A – Escritorio</v>
      </c>
      <c r="J19" s="96" t="e">
        <v>#N/A</v>
      </c>
      <c r="K19" s="13" t="str">
        <f t="shared" si="2"/>
        <v>20–30 ppm</v>
      </c>
      <c r="L19" s="96" t="str">
        <f t="shared" si="3"/>
        <v>Láser monocromático compacto; uso personal/escritorio</v>
      </c>
      <c r="M19" s="13" t="s">
        <v>1532</v>
      </c>
      <c r="N19" s="99">
        <f>SUM(Direcciones!F59:F60)</f>
        <v>1</v>
      </c>
    </row>
    <row r="20" spans="1:14" x14ac:dyDescent="0.25">
      <c r="A20" s="13">
        <v>15</v>
      </c>
      <c r="B20" s="97" t="str">
        <f>Direcciones!D61</f>
        <v>Dirección de Servicio Social</v>
      </c>
      <c r="C20" s="88" cm="1">
        <f t="array" ref="C20">IF(M20="No",0,IFERROR(ROUND($E$32*N20/SUMPRODUCT(($M$5:$M$30&lt;&gt;"No")*$N$5:$N$30),0),0))</f>
        <v>0</v>
      </c>
      <c r="D20" s="88">
        <f t="shared" si="0"/>
        <v>3</v>
      </c>
      <c r="E20" s="88">
        <f>SUM(Direcciones!F61:G63)</f>
        <v>3</v>
      </c>
      <c r="F20" s="88">
        <f>COUNTIF(Direcciones!J61:J63,"Multifuncional")</f>
        <v>0</v>
      </c>
      <c r="G20" s="88">
        <f>SUM(Direcciones!H61:H63)</f>
        <v>1500</v>
      </c>
      <c r="H20" s="88">
        <f t="shared" si="1"/>
        <v>30</v>
      </c>
      <c r="I20" s="13" t="str" cm="1">
        <f t="array" ref="I20">_xlfn.IFS(IFERROR(G20/E20,0)&lt;=1000,"A – Escritorio",IFERROR(G20/E20,0)&lt;=3000,"B – Departamental",IFERROR(G20/E20,0)&lt;=10000,"C – Alto volumen",TRUE,"D – Producción")</f>
        <v>A – Escritorio</v>
      </c>
      <c r="J20" s="96" t="e">
        <v>#N/A</v>
      </c>
      <c r="K20" s="13" t="str">
        <f t="shared" si="2"/>
        <v>20–30 ppm</v>
      </c>
      <c r="L20" s="96" t="str">
        <f t="shared" si="3"/>
        <v>Láser monocromático compacto; uso personal/escritorio</v>
      </c>
      <c r="M20" s="13" t="s">
        <v>1532</v>
      </c>
      <c r="N20" s="99">
        <f>SUM(Direcciones!F61:F63)</f>
        <v>2</v>
      </c>
    </row>
    <row r="21" spans="1:14" ht="30" x14ac:dyDescent="0.25">
      <c r="A21" s="13">
        <v>16</v>
      </c>
      <c r="B21" s="97" t="str">
        <f>Direcciones!D64</f>
        <v>Dirección de Tesorería</v>
      </c>
      <c r="C21" s="88" cm="1">
        <f t="array" ref="C21">IF(M21="No",0,IFERROR(ROUND($E$32*N21/SUMPRODUCT(($M$5:$M$30&lt;&gt;"No")*$N$5:$N$30),0),0))</f>
        <v>0</v>
      </c>
      <c r="D21" s="88">
        <f t="shared" si="0"/>
        <v>4</v>
      </c>
      <c r="E21" s="88">
        <f>SUM(Direcciones!F64:G68)</f>
        <v>4</v>
      </c>
      <c r="F21" s="88">
        <f>COUNTIF(Direcciones!J64:J68,"Multifuncional")</f>
        <v>1</v>
      </c>
      <c r="G21" s="88">
        <f>SUM(Direcciones!H64:H68)</f>
        <v>7000</v>
      </c>
      <c r="H21" s="88">
        <f t="shared" si="1"/>
        <v>140</v>
      </c>
      <c r="I21" s="13" t="str" cm="1">
        <f t="array" ref="I21">_xlfn.IFS(IFERROR(G21/E21,0)&lt;=1000,"A – Escritorio",IFERROR(G21/E21,0)&lt;=3000,"B – Departamental",IFERROR(G21/E21,0)&lt;=10000,"C – Alto volumen",TRUE,"D – Producción")</f>
        <v>B – Departamental</v>
      </c>
      <c r="J21" s="96" t="s">
        <v>1555</v>
      </c>
      <c r="K21" s="13" t="str">
        <f t="shared" si="2"/>
        <v>30–40 ppm</v>
      </c>
      <c r="L21" s="96" t="str">
        <f t="shared" si="3"/>
        <v>Láser monocromático con bandeja ampliada; multifuncional departamental, dúplex</v>
      </c>
      <c r="M21" s="13" t="s">
        <v>1532</v>
      </c>
      <c r="N21" s="99">
        <f>SUM(Direcciones!F64:F68)</f>
        <v>1</v>
      </c>
    </row>
    <row r="22" spans="1:14" ht="30" x14ac:dyDescent="0.25">
      <c r="A22" s="13">
        <v>17</v>
      </c>
      <c r="B22" s="97" t="str">
        <f>Direcciones!D69</f>
        <v>Direccion Gestion humana</v>
      </c>
      <c r="C22" s="88" cm="1">
        <f t="array" ref="C22">IF(M22="No",0,IFERROR(ROUND($E$32*N22/SUMPRODUCT(($M$5:$M$30&lt;&gt;"No")*$N$5:$N$30),0),0))</f>
        <v>0</v>
      </c>
      <c r="D22" s="88">
        <f t="shared" si="0"/>
        <v>4</v>
      </c>
      <c r="E22" s="88">
        <f>SUM(Direcciones!F69:G73)</f>
        <v>4</v>
      </c>
      <c r="F22" s="88">
        <f>COUNTIF(Direcciones!J69:J73,"Multifuncional")</f>
        <v>1</v>
      </c>
      <c r="G22" s="88">
        <f>SUM(Direcciones!H69:H73)</f>
        <v>6500</v>
      </c>
      <c r="H22" s="88">
        <f t="shared" si="1"/>
        <v>130</v>
      </c>
      <c r="I22" s="13" t="str" cm="1">
        <f t="array" ref="I22">_xlfn.IFS(IFERROR(G22/E22,0)&lt;=1000,"A – Escritorio",IFERROR(G22/E22,0)&lt;=3000,"B – Departamental",IFERROR(G22/E22,0)&lt;=10000,"C – Alto volumen",TRUE,"D – Producción")</f>
        <v>B – Departamental</v>
      </c>
      <c r="J22" s="96" t="s">
        <v>1555</v>
      </c>
      <c r="K22" s="13" t="str">
        <f t="shared" si="2"/>
        <v>30–40 ppm</v>
      </c>
      <c r="L22" s="96" t="str">
        <f t="shared" si="3"/>
        <v>Láser monocromático con bandeja ampliada; multifuncional departamental, dúplex</v>
      </c>
      <c r="M22" s="13" t="s">
        <v>1532</v>
      </c>
      <c r="N22" s="99">
        <f>SUM(Direcciones!F69:F73)</f>
        <v>1</v>
      </c>
    </row>
    <row r="23" spans="1:14" ht="30" x14ac:dyDescent="0.25">
      <c r="A23" s="13">
        <v>18</v>
      </c>
      <c r="B23" s="97" t="str">
        <f>Direcciones!D74</f>
        <v>Direccion Juridica</v>
      </c>
      <c r="C23" s="88" cm="1">
        <f t="array" ref="C23">IF(M23="No",0,IFERROR(ROUND($E$32*N23/SUMPRODUCT(($M$5:$M$30&lt;&gt;"No")*$N$5:$N$30),0),0))</f>
        <v>0</v>
      </c>
      <c r="D23" s="88">
        <f t="shared" si="0"/>
        <v>7</v>
      </c>
      <c r="E23" s="88">
        <f>SUM(Direcciones!F74:G79)</f>
        <v>7</v>
      </c>
      <c r="F23" s="88">
        <f>COUNTIF(Direcciones!J74:J79,"Multifuncional")</f>
        <v>1</v>
      </c>
      <c r="G23" s="88">
        <f>SUM(Direcciones!H74:H79)</f>
        <v>8000</v>
      </c>
      <c r="H23" s="88">
        <f t="shared" si="1"/>
        <v>160</v>
      </c>
      <c r="I23" s="13" t="str" cm="1">
        <f t="array" ref="I23">_xlfn.IFS(IFERROR(G23/E23,0)&lt;=1000,"A – Escritorio",IFERROR(G23/E23,0)&lt;=3000,"B – Departamental",IFERROR(G23/E23,0)&lt;=10000,"C – Alto volumen",TRUE,"D – Producción")</f>
        <v>B – Departamental</v>
      </c>
      <c r="J23" s="96" t="s">
        <v>1555</v>
      </c>
      <c r="K23" s="13" t="str">
        <f t="shared" si="2"/>
        <v>30–40 ppm</v>
      </c>
      <c r="L23" s="96" t="str">
        <f t="shared" si="3"/>
        <v>Láser monocromático con bandeja ampliada; multifuncional departamental, dúplex</v>
      </c>
      <c r="M23" s="13" t="s">
        <v>1532</v>
      </c>
      <c r="N23" s="99">
        <f>SUM(Direcciones!F74:F79)</f>
        <v>1</v>
      </c>
    </row>
    <row r="24" spans="1:14" x14ac:dyDescent="0.25">
      <c r="A24" s="13">
        <v>19</v>
      </c>
      <c r="B24" s="97" t="str">
        <f>Direcciones!D80</f>
        <v>Direccion Planeamiento urbano</v>
      </c>
      <c r="C24" s="88" cm="1">
        <f t="array" ref="C24">IF(M24="No",0,IFERROR(ROUND($E$32*N24/SUMPRODUCT(($M$5:$M$30&lt;&gt;"No")*$N$5:$N$30),0),0))</f>
        <v>0</v>
      </c>
      <c r="D24" s="88">
        <f t="shared" si="0"/>
        <v>3</v>
      </c>
      <c r="E24" s="88">
        <f>SUM(Direcciones!F80:G85)</f>
        <v>3</v>
      </c>
      <c r="F24" s="88">
        <f>COUNTIF(Direcciones!J80:J85,"Multifuncional")</f>
        <v>1</v>
      </c>
      <c r="G24" s="88">
        <f>SUM(Direcciones!H80:H85)</f>
        <v>3000</v>
      </c>
      <c r="H24" s="88">
        <f t="shared" si="1"/>
        <v>60</v>
      </c>
      <c r="I24" s="13" t="str" cm="1">
        <f t="array" ref="I24">_xlfn.IFS(IFERROR(G24/E24,0)&lt;=1000,"A – Escritorio",IFERROR(G24/E24,0)&lt;=3000,"B – Departamental",IFERROR(G24/E24,0)&lt;=10000,"C – Alto volumen",TRUE,"D – Producción")</f>
        <v>A – Escritorio</v>
      </c>
      <c r="J24" s="96" t="e">
        <v>#N/A</v>
      </c>
      <c r="K24" s="13" t="str">
        <f t="shared" si="2"/>
        <v>20–30 ppm</v>
      </c>
      <c r="L24" s="96" t="str">
        <f t="shared" si="3"/>
        <v>Láser monocromático compacto; uso personal/escritorio</v>
      </c>
      <c r="M24" s="13" t="s">
        <v>1532</v>
      </c>
      <c r="N24" s="99">
        <f>SUM(Direcciones!F80:F85)</f>
        <v>1</v>
      </c>
    </row>
    <row r="25" spans="1:14" x14ac:dyDescent="0.25">
      <c r="A25" s="13">
        <v>20</v>
      </c>
      <c r="B25" s="97" t="str">
        <f>Direcciones!D86</f>
        <v>Direccion De Planificacion y desarrolllo institucional</v>
      </c>
      <c r="C25" s="88" cm="1">
        <f t="array" ref="C25">IF(M25="No",0,IFERROR(ROUND($E$32*N25/SUMPRODUCT(($M$5:$M$30&lt;&gt;"No")*$N$5:$N$30),0),0))</f>
        <v>1</v>
      </c>
      <c r="D25" s="88">
        <f t="shared" si="0"/>
        <v>1</v>
      </c>
      <c r="E25" s="88">
        <f>SUM(Direcciones!F86:G87)</f>
        <v>2</v>
      </c>
      <c r="F25" s="88">
        <f>COUNTIF(Direcciones!J86:J87,"Multifuncional")</f>
        <v>1</v>
      </c>
      <c r="G25" s="88">
        <f>SUM(Direcciones!H86:H87)</f>
        <v>2000</v>
      </c>
      <c r="H25" s="88">
        <f t="shared" si="1"/>
        <v>40</v>
      </c>
      <c r="I25" s="13" t="str" cm="1">
        <f t="array" ref="I25">_xlfn.IFS(IFERROR(G25/E25,0)&lt;=1000,"A – Escritorio",IFERROR(G25/E25,0)&lt;=3000,"B – Departamental",IFERROR(G25/E25,0)&lt;=10000,"C – Alto volumen",TRUE,"D – Producción")</f>
        <v>A – Escritorio</v>
      </c>
      <c r="J25" s="96" t="e">
        <v>#N/A</v>
      </c>
      <c r="K25" s="13" t="str">
        <f t="shared" si="2"/>
        <v>20–30 ppm</v>
      </c>
      <c r="L25" s="96" t="str">
        <f t="shared" si="3"/>
        <v>Láser compacto (mono o color); uso personal/escritorio</v>
      </c>
      <c r="M25" s="13" t="s">
        <v>1531</v>
      </c>
      <c r="N25" s="99">
        <f>SUM(Direcciones!F86:F87)</f>
        <v>1</v>
      </c>
    </row>
    <row r="26" spans="1:14" x14ac:dyDescent="0.25">
      <c r="A26" s="13">
        <v>21</v>
      </c>
      <c r="B26" s="97" t="str">
        <f>Direcciones!D88</f>
        <v xml:space="preserve">Direccion de Secretaría General </v>
      </c>
      <c r="C26" s="88" cm="1">
        <f t="array" ref="C26">IF(M26="No",0,IFERROR(ROUND($E$32*N26/SUMPRODUCT(($M$5:$M$30&lt;&gt;"No")*$N$5:$N$30),0),0))</f>
        <v>0</v>
      </c>
      <c r="D26" s="88">
        <f t="shared" si="0"/>
        <v>4</v>
      </c>
      <c r="E26" s="88">
        <f>SUM(Direcciones!F88:G91)</f>
        <v>4</v>
      </c>
      <c r="F26" s="88">
        <f>COUNTIF(Direcciones!J88:J91,"Multifuncional")</f>
        <v>1</v>
      </c>
      <c r="G26" s="88">
        <f>SUM(Direcciones!H88:H91)</f>
        <v>3000</v>
      </c>
      <c r="H26" s="88">
        <f t="shared" si="1"/>
        <v>60</v>
      </c>
      <c r="I26" s="13" t="str" cm="1">
        <f t="array" ref="I26">_xlfn.IFS(IFERROR(G26/E26,0)&lt;=1000,"A – Escritorio",IFERROR(G26/E26,0)&lt;=3000,"B – Departamental",IFERROR(G26/E26,0)&lt;=10000,"C – Alto volumen",TRUE,"D – Producción")</f>
        <v>A – Escritorio</v>
      </c>
      <c r="J26" s="96" t="e">
        <v>#N/A</v>
      </c>
      <c r="K26" s="13" t="str">
        <f t="shared" si="2"/>
        <v>20–30 ppm</v>
      </c>
      <c r="L26" s="96" t="str">
        <f t="shared" si="3"/>
        <v>Láser monocromático compacto; uso personal/escritorio</v>
      </c>
      <c r="M26" s="13" t="s">
        <v>1532</v>
      </c>
      <c r="N26" s="99">
        <f>SUM(Direcciones!F88:F91)</f>
        <v>0</v>
      </c>
    </row>
    <row r="27" spans="1:14" x14ac:dyDescent="0.25">
      <c r="A27" s="13">
        <v>22</v>
      </c>
      <c r="B27" s="97" t="str">
        <f>Direcciones!D92</f>
        <v>Direccion de Transito y movilidad Urbana</v>
      </c>
      <c r="C27" s="88" cm="1">
        <f t="array" ref="C27">IF(M27="No",0,IFERROR(ROUND($E$32*N27/SUMPRODUCT(($M$5:$M$30&lt;&gt;"No")*$N$5:$N$30),0),0))</f>
        <v>0</v>
      </c>
      <c r="D27" s="88">
        <f t="shared" si="0"/>
        <v>3</v>
      </c>
      <c r="E27" s="88">
        <f>SUM(Direcciones!F92:G93)</f>
        <v>3</v>
      </c>
      <c r="F27" s="88">
        <f>COUNTIF(Direcciones!J92:J93,"Multifuncional")</f>
        <v>0</v>
      </c>
      <c r="G27" s="88">
        <f>SUM(Direcciones!H92:H93)</f>
        <v>1000</v>
      </c>
      <c r="H27" s="88">
        <f t="shared" si="1"/>
        <v>20</v>
      </c>
      <c r="I27" s="13" t="str" cm="1">
        <f t="array" ref="I27">_xlfn.IFS(IFERROR(G27/E27,0)&lt;=1000,"A – Escritorio",IFERROR(G27/E27,0)&lt;=3000,"B – Departamental",IFERROR(G27/E27,0)&lt;=10000,"C – Alto volumen",TRUE,"D – Producción")</f>
        <v>A – Escritorio</v>
      </c>
      <c r="J27" s="96" t="e">
        <v>#N/A</v>
      </c>
      <c r="K27" s="13" t="str">
        <f t="shared" si="2"/>
        <v>20–30 ppm</v>
      </c>
      <c r="L27" s="96" t="str">
        <f t="shared" si="3"/>
        <v>Láser monocromático compacto; uso personal/escritorio</v>
      </c>
      <c r="M27" s="13" t="s">
        <v>1532</v>
      </c>
      <c r="N27" s="99">
        <f>SUM(Direcciones!F92:F93)</f>
        <v>2</v>
      </c>
    </row>
    <row r="28" spans="1:14" x14ac:dyDescent="0.25">
      <c r="A28" s="13">
        <v>23</v>
      </c>
      <c r="B28" s="97" t="str">
        <f>Direcciones!D94</f>
        <v>Direccion de Tecnología de la Información</v>
      </c>
      <c r="C28" s="88" cm="1">
        <f t="array" ref="C28">IF(M28="No",0,IFERROR(ROUND($E$32*N28/SUMPRODUCT(($M$5:$M$30&lt;&gt;"No")*$N$5:$N$30),0),0))</f>
        <v>0</v>
      </c>
      <c r="D28" s="88">
        <f t="shared" si="0"/>
        <v>5</v>
      </c>
      <c r="E28" s="88">
        <f>SUM(Direcciones!F94:G97)</f>
        <v>5</v>
      </c>
      <c r="F28" s="88">
        <f>COUNTIF(Direcciones!J94:J97,"Multifuncional")</f>
        <v>1</v>
      </c>
      <c r="G28" s="88">
        <f>SUM(Direcciones!H94:H97)</f>
        <v>2000</v>
      </c>
      <c r="H28" s="88">
        <f t="shared" si="1"/>
        <v>40</v>
      </c>
      <c r="I28" s="13" t="str" cm="1">
        <f t="array" ref="I28">_xlfn.IFS(IFERROR(G28/E28,0)&lt;=1000,"A – Escritorio",IFERROR(G28/E28,0)&lt;=3000,"B – Departamental",IFERROR(G28/E28,0)&lt;=10000,"C – Alto volumen",TRUE,"D – Producción")</f>
        <v>A – Escritorio</v>
      </c>
      <c r="J28" s="96" t="e">
        <v>#N/A</v>
      </c>
      <c r="K28" s="13" t="str">
        <f t="shared" si="2"/>
        <v>20–30 ppm</v>
      </c>
      <c r="L28" s="96" t="str">
        <f t="shared" si="3"/>
        <v>Láser monocromático compacto; uso personal/escritorio</v>
      </c>
      <c r="M28" s="13" t="s">
        <v>1532</v>
      </c>
      <c r="N28" s="99">
        <f>SUM(Direcciones!F94:F97)</f>
        <v>1</v>
      </c>
    </row>
    <row r="29" spans="1:14" x14ac:dyDescent="0.25">
      <c r="A29" s="13">
        <v>24</v>
      </c>
      <c r="B29" s="97" t="str">
        <f>Direcciones!D98</f>
        <v>Direccion de Vice-Alcaldía</v>
      </c>
      <c r="C29" s="88" cm="1">
        <f t="array" ref="C29">IF(M29="No",0,IFERROR(ROUND($E$32*N29/SUMPRODUCT(($M$5:$M$30&lt;&gt;"No")*$N$5:$N$30),0),0))</f>
        <v>0</v>
      </c>
      <c r="D29" s="88">
        <f t="shared" si="0"/>
        <v>3</v>
      </c>
      <c r="E29" s="88">
        <f>SUM(Direcciones!F98:G99)</f>
        <v>3</v>
      </c>
      <c r="F29" s="88">
        <f>COUNTIF(Direcciones!J98:J99,"Multifuncional")</f>
        <v>0</v>
      </c>
      <c r="G29" s="88">
        <f>SUM(Direcciones!H98:H99)</f>
        <v>1000</v>
      </c>
      <c r="H29" s="88">
        <f t="shared" si="1"/>
        <v>20</v>
      </c>
      <c r="I29" s="13" t="str" cm="1">
        <f t="array" ref="I29">_xlfn.IFS(IFERROR(G29/E29,0)&lt;=1000,"A – Escritorio",IFERROR(G29/E29,0)&lt;=3000,"B – Departamental",IFERROR(G29/E29,0)&lt;=10000,"C – Alto volumen",TRUE,"D – Producción")</f>
        <v>A – Escritorio</v>
      </c>
      <c r="J29" s="96" t="e">
        <v>#N/A</v>
      </c>
      <c r="K29" s="13" t="str">
        <f t="shared" si="2"/>
        <v>20–30 ppm</v>
      </c>
      <c r="L29" s="96" t="str">
        <f t="shared" si="3"/>
        <v>Láser monocromático compacto; uso personal/escritorio</v>
      </c>
      <c r="M29" s="13" t="s">
        <v>1532</v>
      </c>
      <c r="N29" s="99">
        <f>SUM(Direcciones!F98:F99)</f>
        <v>3</v>
      </c>
    </row>
    <row r="30" spans="1:14" x14ac:dyDescent="0.25">
      <c r="A30" s="13">
        <v>25</v>
      </c>
      <c r="B30" s="97" t="str">
        <f>Direcciones!D100</f>
        <v>Direccion de Policia Municipal</v>
      </c>
      <c r="C30" s="88" cm="1">
        <f t="array" ref="C30">IF(M30="No",0,IFERROR(ROUND($E$32*N30/SUMPRODUCT(($M$5:$M$30&lt;&gt;"No")*$N$5:$N$30),0),0))</f>
        <v>0</v>
      </c>
      <c r="D30" s="88">
        <f t="shared" si="0"/>
        <v>2</v>
      </c>
      <c r="E30" s="88">
        <f>SUM(Direcciones!F100:G101)</f>
        <v>2</v>
      </c>
      <c r="F30" s="88">
        <f>COUNTIF(Direcciones!J100:J101,"Multifuncional")</f>
        <v>0</v>
      </c>
      <c r="G30" s="88">
        <f>SUM(Direcciones!H100:H101)</f>
        <v>750</v>
      </c>
      <c r="H30" s="88">
        <f t="shared" si="1"/>
        <v>15</v>
      </c>
      <c r="I30" s="13" t="str" cm="1">
        <f t="array" ref="I30">_xlfn.IFS(IFERROR(G30/E30,0)&lt;=1000,"A – Escritorio",IFERROR(G30/E30,0)&lt;=3000,"B – Departamental",IFERROR(G30/E30,0)&lt;=10000,"C – Alto volumen",TRUE,"D – Producción")</f>
        <v>A – Escritorio</v>
      </c>
      <c r="J30" s="96" t="e">
        <v>#N/A</v>
      </c>
      <c r="K30" s="13" t="str">
        <f t="shared" si="2"/>
        <v>20–30 ppm</v>
      </c>
      <c r="L30" s="96" t="str">
        <f t="shared" si="3"/>
        <v>Láser monocromático compacto; uso personal/escritorio</v>
      </c>
      <c r="M30" s="13" t="s">
        <v>1532</v>
      </c>
      <c r="N30" s="99">
        <f>SUM(Direcciones!F100:F101)</f>
        <v>2</v>
      </c>
    </row>
    <row r="31" spans="1:14" ht="15.75" thickBot="1" x14ac:dyDescent="0.3">
      <c r="A31" s="101"/>
      <c r="B31" s="102" t="s">
        <v>1490</v>
      </c>
      <c r="C31" s="103">
        <f>SUM(C5:C30)</f>
        <v>9</v>
      </c>
      <c r="D31" s="103">
        <f>SUM(D5:D30)</f>
        <v>88</v>
      </c>
      <c r="E31" s="103">
        <f>SUM(E5:E30)</f>
        <v>97</v>
      </c>
      <c r="F31" s="103">
        <f>SUM(F5:F30)</f>
        <v>18</v>
      </c>
      <c r="G31" s="109">
        <f>SUM(G5:G30)</f>
        <v>367750</v>
      </c>
      <c r="H31" s="109">
        <f>ROUND(G31*$C$32,0)</f>
        <v>7355</v>
      </c>
      <c r="I31" s="92" t="s">
        <v>1492</v>
      </c>
      <c r="J31" s="84" t="s">
        <v>1529</v>
      </c>
      <c r="K31" s="84" t="s">
        <v>1529</v>
      </c>
      <c r="L31" s="84" t="s">
        <v>1529</v>
      </c>
      <c r="M31" s="92" t="str">
        <f>COUNTIF(M5:M30,"Sí")&amp;" de 25 con color"</f>
        <v>8 de 25 con color</v>
      </c>
      <c r="N31" s="100">
        <f>SUM(N5:N30)</f>
        <v>32</v>
      </c>
    </row>
    <row r="32" spans="1:14" ht="19.5" thickBot="1" x14ac:dyDescent="0.35">
      <c r="A32" s="104" t="s">
        <v>1544</v>
      </c>
      <c r="B32" s="108" t="s">
        <v>1551</v>
      </c>
      <c r="C32" s="111">
        <v>0.02</v>
      </c>
      <c r="D32" s="107" t="s">
        <v>1552</v>
      </c>
      <c r="E32" s="112">
        <f>ROUND($N$31*C32/0.1,0)</f>
        <v>6</v>
      </c>
      <c r="F32" s="113" t="s">
        <v>1553</v>
      </c>
      <c r="G32" s="114">
        <f>C31</f>
        <v>9</v>
      </c>
      <c r="H32" s="110" t="str">
        <f>IF(G32=E32,"✓ Exacto","Dif: "&amp;G32-E32)</f>
        <v>Dif: 3</v>
      </c>
    </row>
    <row r="33" spans="1:8" ht="39.75" customHeight="1" x14ac:dyDescent="0.25"/>
    <row r="34" spans="1:8" ht="17.25" x14ac:dyDescent="0.3">
      <c r="A34" s="91" t="s">
        <v>1493</v>
      </c>
    </row>
    <row r="35" spans="1:8" ht="45" x14ac:dyDescent="0.25">
      <c r="A35" s="90" t="s">
        <v>1494</v>
      </c>
      <c r="B35" s="89" t="s">
        <v>1495</v>
      </c>
      <c r="C35" s="89" t="s">
        <v>1496</v>
      </c>
      <c r="D35" s="89" t="s">
        <v>1497</v>
      </c>
      <c r="E35" s="89" t="s">
        <v>1498</v>
      </c>
      <c r="F35" s="89" t="s">
        <v>1499</v>
      </c>
      <c r="G35" s="89" t="s">
        <v>1500</v>
      </c>
      <c r="H35" s="89" t="s">
        <v>1536</v>
      </c>
    </row>
    <row r="36" spans="1:8" ht="45" x14ac:dyDescent="0.25">
      <c r="A36" s="95" t="s">
        <v>1501</v>
      </c>
      <c r="B36" s="94" t="s">
        <v>1502</v>
      </c>
      <c r="C36" s="94" t="s">
        <v>1503</v>
      </c>
      <c r="D36" s="94" t="s">
        <v>1504</v>
      </c>
      <c r="E36" s="94" t="s">
        <v>1505</v>
      </c>
      <c r="F36" s="94" t="s">
        <v>1506</v>
      </c>
      <c r="G36" s="94" t="s">
        <v>1507</v>
      </c>
      <c r="H36" s="96" t="s">
        <v>1537</v>
      </c>
    </row>
    <row r="37" spans="1:8" ht="45" x14ac:dyDescent="0.25">
      <c r="A37" s="95" t="s">
        <v>1508</v>
      </c>
      <c r="B37" s="94" t="s">
        <v>1509</v>
      </c>
      <c r="C37" s="94" t="s">
        <v>1510</v>
      </c>
      <c r="D37" s="94" t="s">
        <v>1511</v>
      </c>
      <c r="E37" s="94" t="s">
        <v>1512</v>
      </c>
      <c r="F37" s="94" t="s">
        <v>1513</v>
      </c>
      <c r="G37" s="94" t="s">
        <v>1513</v>
      </c>
      <c r="H37" s="96" t="s">
        <v>1538</v>
      </c>
    </row>
    <row r="38" spans="1:8" ht="30" x14ac:dyDescent="0.25">
      <c r="A38" s="95" t="s">
        <v>1514</v>
      </c>
      <c r="B38" s="94" t="s">
        <v>1515</v>
      </c>
      <c r="C38" s="94" t="s">
        <v>1516</v>
      </c>
      <c r="D38" s="94" t="s">
        <v>1517</v>
      </c>
      <c r="E38" s="94" t="s">
        <v>1518</v>
      </c>
      <c r="F38" s="94" t="s">
        <v>1519</v>
      </c>
      <c r="G38" s="94" t="s">
        <v>1506</v>
      </c>
      <c r="H38" s="96" t="s">
        <v>1539</v>
      </c>
    </row>
    <row r="39" spans="1:8" ht="45" x14ac:dyDescent="0.25">
      <c r="A39" s="95" t="s">
        <v>1520</v>
      </c>
      <c r="B39" s="94" t="s">
        <v>1521</v>
      </c>
      <c r="C39" s="94" t="s">
        <v>1522</v>
      </c>
      <c r="D39" s="94" t="s">
        <v>1523</v>
      </c>
      <c r="E39" s="94" t="s">
        <v>1524</v>
      </c>
      <c r="F39" s="94" t="s">
        <v>1525</v>
      </c>
      <c r="G39" s="94" t="s">
        <v>1526</v>
      </c>
      <c r="H39" s="96" t="s">
        <v>1540</v>
      </c>
    </row>
    <row r="41" spans="1:8" ht="43.9" customHeight="1" x14ac:dyDescent="0.25">
      <c r="A41" s="151" t="s">
        <v>1547</v>
      </c>
      <c r="B41" s="151"/>
      <c r="C41" s="151"/>
      <c r="D41" s="151"/>
      <c r="E41" s="151"/>
      <c r="F41" s="151"/>
      <c r="G41" s="151"/>
    </row>
    <row r="43" spans="1:8" ht="17.25" x14ac:dyDescent="0.3">
      <c r="A43" s="91" t="s">
        <v>1533</v>
      </c>
    </row>
    <row r="44" spans="1:8" ht="30" x14ac:dyDescent="0.25">
      <c r="A44" s="84" t="s">
        <v>1534</v>
      </c>
      <c r="B44" s="85" t="s">
        <v>1494</v>
      </c>
      <c r="C44" s="93" t="s">
        <v>1535</v>
      </c>
    </row>
    <row r="45" spans="1:8" x14ac:dyDescent="0.25">
      <c r="A45" s="13" t="str">
        <f>D36</f>
        <v>20–30 ppm</v>
      </c>
      <c r="B45" s="86" t="str">
        <f>A36</f>
        <v>A – Escritorio</v>
      </c>
      <c r="C45" s="13">
        <f>SUMIF($K$5:$K$30,A45,$E$5:$E$30)</f>
        <v>56</v>
      </c>
    </row>
    <row r="46" spans="1:8" x14ac:dyDescent="0.25">
      <c r="A46" s="13" t="str">
        <f>D37</f>
        <v>30–40 ppm</v>
      </c>
      <c r="B46" s="86" t="str">
        <f>A37</f>
        <v>B – Departamental</v>
      </c>
      <c r="C46" s="13">
        <v>39</v>
      </c>
    </row>
    <row r="47" spans="1:8" x14ac:dyDescent="0.25">
      <c r="A47" s="13" t="str">
        <f>D38</f>
        <v>40–55 ppm</v>
      </c>
      <c r="B47" s="86" t="str">
        <f>A38</f>
        <v>C – Alto volumen</v>
      </c>
      <c r="C47" s="13">
        <v>1</v>
      </c>
    </row>
    <row r="48" spans="1:8" x14ac:dyDescent="0.25">
      <c r="A48" s="13" t="str">
        <f>D39</f>
        <v>55+ ppm</v>
      </c>
      <c r="B48" s="86" t="str">
        <f>A39</f>
        <v>D – Producción</v>
      </c>
      <c r="C48" s="13">
        <f>SUMIF($K$5:$K$30,A48,$E$5:$E$30)</f>
        <v>1</v>
      </c>
    </row>
    <row r="49" spans="1:3" x14ac:dyDescent="0.25">
      <c r="A49" s="84" t="s">
        <v>1323</v>
      </c>
      <c r="B49" s="87"/>
      <c r="C49" s="84">
        <f>SUM(C45:C48)</f>
        <v>97</v>
      </c>
    </row>
  </sheetData>
  <mergeCells count="3">
    <mergeCell ref="O4:Q4"/>
    <mergeCell ref="O5:Q8"/>
    <mergeCell ref="A41:G41"/>
  </mergeCells>
  <conditionalFormatting sqref="M5:M30">
    <cfRule type="cellIs" dxfId="3" priority="1" operator="equal">
      <formula>"Sí"</formula>
    </cfRule>
    <cfRule type="cellIs" dxfId="2" priority="2" operator="equal">
      <formula>"No"</formula>
    </cfRule>
  </conditionalFormatting>
  <conditionalFormatting sqref="M14">
    <cfRule type="containsText" dxfId="1" priority="3" operator="containsText" text="No">
      <formula>NOT(ISERROR(SEARCH("No",M14)))</formula>
    </cfRule>
    <cfRule type="containsText" dxfId="0" priority="4" operator="containsText" text="Sí">
      <formula>NOT(ISERROR(SEARCH("Sí",M14)))</formula>
    </cfRule>
  </conditionalFormatting>
  <dataValidations count="2">
    <dataValidation type="list" allowBlank="1" showInputMessage="1" showErrorMessage="1" sqref="M5:M13 M15:M30 M14" xr:uid="{5A5EF564-0498-4803-A7AF-F84F35B9D12D}">
      <formula1>"Sí,No"</formula1>
    </dataValidation>
    <dataValidation type="decimal" allowBlank="1" showInputMessage="1" showErrorMessage="1" errorTitle="Porcentaje inválido" error="Ingrese un porcentaje entre 0% y 100%." promptTitle="Campo modificable" prompt="Cambie este porcentaje para estimar cuántos equipos serán a color. Ej.: 5%." sqref="C32" xr:uid="{48F8CE73-8C39-415D-ADC2-20E9F6284ABA}">
      <formula1>0</formula1>
      <formula2>1</formula2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102BB-C149-4937-9B32-9FE4DBD14223}">
  <dimension ref="A3:F18"/>
  <sheetViews>
    <sheetView workbookViewId="0">
      <selection activeCell="A21" sqref="A21"/>
    </sheetView>
  </sheetViews>
  <sheetFormatPr baseColWidth="10" defaultRowHeight="15" x14ac:dyDescent="0.25"/>
  <cols>
    <col min="1" max="1" width="47.28515625" bestFit="1" customWidth="1"/>
    <col min="2" max="2" width="21.85546875" bestFit="1" customWidth="1"/>
  </cols>
  <sheetData>
    <row r="3" spans="1:6" x14ac:dyDescent="0.25">
      <c r="A3" s="3" t="s">
        <v>639</v>
      </c>
      <c r="B3" s="3"/>
      <c r="C3" s="1"/>
      <c r="D3" s="1"/>
      <c r="E3" s="1"/>
    </row>
    <row r="4" spans="1:6" x14ac:dyDescent="0.25">
      <c r="A4" s="3" t="s">
        <v>639</v>
      </c>
      <c r="B4" s="3" t="s">
        <v>1039</v>
      </c>
      <c r="C4" s="1"/>
      <c r="D4" s="1"/>
      <c r="E4" s="1"/>
    </row>
    <row r="5" spans="1:6" x14ac:dyDescent="0.25">
      <c r="A5" s="3" t="s">
        <v>639</v>
      </c>
      <c r="B5" s="3"/>
      <c r="C5" s="1"/>
      <c r="D5" s="1"/>
      <c r="E5" s="1"/>
    </row>
    <row r="6" spans="1:6" x14ac:dyDescent="0.25">
      <c r="A6" s="3" t="s">
        <v>639</v>
      </c>
      <c r="B6" s="3" t="s">
        <v>1076</v>
      </c>
      <c r="C6" s="1"/>
      <c r="D6" s="1"/>
      <c r="E6" s="1"/>
    </row>
    <row r="7" spans="1:6" x14ac:dyDescent="0.25">
      <c r="A7" s="3" t="s">
        <v>639</v>
      </c>
      <c r="B7" s="3" t="s">
        <v>1244</v>
      </c>
      <c r="C7" s="1"/>
      <c r="D7" s="1"/>
      <c r="E7" s="1"/>
    </row>
    <row r="8" spans="1:6" x14ac:dyDescent="0.25">
      <c r="A8" s="3" t="s">
        <v>639</v>
      </c>
      <c r="B8" s="3" t="s">
        <v>1039</v>
      </c>
      <c r="C8" s="1"/>
      <c r="D8" s="1"/>
      <c r="E8" s="1"/>
    </row>
    <row r="9" spans="1:6" x14ac:dyDescent="0.25">
      <c r="A9" s="3" t="s">
        <v>639</v>
      </c>
      <c r="B9" s="3" t="s">
        <v>1039</v>
      </c>
      <c r="C9" s="1"/>
      <c r="D9" s="1"/>
      <c r="E9" s="1"/>
    </row>
    <row r="10" spans="1:6" x14ac:dyDescent="0.25">
      <c r="A10" s="3" t="s">
        <v>639</v>
      </c>
      <c r="B10" s="3" t="s">
        <v>1039</v>
      </c>
      <c r="C10" s="1"/>
      <c r="D10" s="1"/>
      <c r="E10" s="1"/>
    </row>
    <row r="11" spans="1:6" x14ac:dyDescent="0.25">
      <c r="A11" s="3" t="s">
        <v>639</v>
      </c>
      <c r="B11" s="3" t="s">
        <v>1068</v>
      </c>
      <c r="C11" s="1"/>
      <c r="D11" s="1"/>
      <c r="E11" s="1"/>
    </row>
    <row r="12" spans="1:6" x14ac:dyDescent="0.25">
      <c r="A12" s="3" t="s">
        <v>639</v>
      </c>
      <c r="B12" s="3" t="s">
        <v>1252</v>
      </c>
      <c r="C12" s="1"/>
      <c r="D12" s="1"/>
      <c r="E12" s="1"/>
    </row>
    <row r="13" spans="1:6" x14ac:dyDescent="0.25">
      <c r="A13" s="3" t="s">
        <v>156</v>
      </c>
      <c r="B13" s="3" t="s">
        <v>1295</v>
      </c>
      <c r="D13" s="1"/>
      <c r="E13" s="1"/>
      <c r="F13" s="1"/>
    </row>
    <row r="14" spans="1:6" x14ac:dyDescent="0.25">
      <c r="A14" s="3" t="s">
        <v>193</v>
      </c>
      <c r="B14" s="42"/>
    </row>
    <row r="15" spans="1:6" x14ac:dyDescent="0.25">
      <c r="A15" s="3" t="s">
        <v>42</v>
      </c>
      <c r="B15" s="3" t="s">
        <v>1310</v>
      </c>
    </row>
    <row r="16" spans="1:6" x14ac:dyDescent="0.25">
      <c r="A16" s="3" t="s">
        <v>139</v>
      </c>
      <c r="B16" s="3" t="s">
        <v>1301</v>
      </c>
    </row>
    <row r="17" spans="1:2" x14ac:dyDescent="0.25">
      <c r="A17" s="3" t="s">
        <v>139</v>
      </c>
      <c r="B17" s="3" t="s">
        <v>1305</v>
      </c>
    </row>
    <row r="18" spans="1:2" x14ac:dyDescent="0.25">
      <c r="A18" s="3" t="s">
        <v>296</v>
      </c>
      <c r="B18" s="14" t="s">
        <v>1301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EA3F4-8B9B-47F5-9D75-8D451D875FC9}">
  <dimension ref="A1:I88"/>
  <sheetViews>
    <sheetView showGridLines="0" zoomScaleNormal="100" workbookViewId="0">
      <selection activeCell="B3" sqref="B3:I3"/>
    </sheetView>
  </sheetViews>
  <sheetFormatPr baseColWidth="10" defaultRowHeight="15" x14ac:dyDescent="0.25"/>
  <cols>
    <col min="2" max="2" width="33.7109375" bestFit="1" customWidth="1"/>
    <col min="3" max="3" width="31.42578125" bestFit="1" customWidth="1"/>
    <col min="4" max="4" width="34.140625" hidden="1" customWidth="1"/>
    <col min="5" max="5" width="15" hidden="1" customWidth="1"/>
    <col min="6" max="6" width="39" style="44" customWidth="1"/>
    <col min="7" max="7" width="33.42578125" style="44" customWidth="1"/>
    <col min="8" max="8" width="11.140625" style="1" bestFit="1" customWidth="1"/>
    <col min="9" max="9" width="16.7109375" style="1" bestFit="1" customWidth="1"/>
  </cols>
  <sheetData>
    <row r="1" spans="1:9" ht="28.5" x14ac:dyDescent="0.25">
      <c r="B1" s="154" t="s">
        <v>1440</v>
      </c>
      <c r="C1" s="155"/>
      <c r="D1" s="155"/>
      <c r="E1" s="155"/>
      <c r="F1" s="155"/>
      <c r="G1" s="155"/>
      <c r="H1" s="155"/>
      <c r="I1" s="156"/>
    </row>
    <row r="2" spans="1:9" s="59" customFormat="1" ht="23.25" x14ac:dyDescent="0.35">
      <c r="B2" s="152" t="s">
        <v>1439</v>
      </c>
      <c r="C2" s="141"/>
      <c r="D2" s="141"/>
      <c r="E2" s="141"/>
      <c r="F2" s="141"/>
      <c r="G2" s="141"/>
      <c r="H2" s="141"/>
      <c r="I2" s="153"/>
    </row>
    <row r="3" spans="1:9" s="59" customFormat="1" ht="23.25" x14ac:dyDescent="0.35">
      <c r="B3" s="157" t="s">
        <v>1438</v>
      </c>
      <c r="C3" s="158"/>
      <c r="D3" s="158"/>
      <c r="E3" s="158"/>
      <c r="F3" s="158"/>
      <c r="G3" s="158"/>
      <c r="H3" s="158"/>
      <c r="I3" s="159"/>
    </row>
    <row r="4" spans="1:9" ht="18.75" x14ac:dyDescent="0.3">
      <c r="B4" s="58" t="s">
        <v>11</v>
      </c>
      <c r="C4" s="58" t="s">
        <v>12</v>
      </c>
      <c r="D4" s="58" t="s">
        <v>1437</v>
      </c>
      <c r="E4" s="58" t="s">
        <v>7</v>
      </c>
      <c r="F4" s="57" t="s">
        <v>1436</v>
      </c>
      <c r="G4" s="57" t="s">
        <v>1435</v>
      </c>
      <c r="H4" s="56" t="s">
        <v>1434</v>
      </c>
      <c r="I4" s="56" t="s">
        <v>1433</v>
      </c>
    </row>
    <row r="5" spans="1:9" s="45" customFormat="1" ht="15.75" x14ac:dyDescent="0.25">
      <c r="A5" s="45">
        <v>1</v>
      </c>
      <c r="B5" s="53" t="s">
        <v>1306</v>
      </c>
      <c r="C5" s="53" t="s">
        <v>1432</v>
      </c>
      <c r="D5" s="54" t="s">
        <v>1360</v>
      </c>
      <c r="E5" s="54" t="s">
        <v>1325</v>
      </c>
      <c r="F5" s="43">
        <v>500</v>
      </c>
      <c r="G5" s="43"/>
      <c r="H5" s="52" t="s">
        <v>1324</v>
      </c>
      <c r="I5" s="52" t="s">
        <v>1334</v>
      </c>
    </row>
    <row r="6" spans="1:9" s="45" customFormat="1" ht="15.75" x14ac:dyDescent="0.25">
      <c r="A6" s="45">
        <v>2</v>
      </c>
      <c r="B6" s="53" t="s">
        <v>1306</v>
      </c>
      <c r="C6" s="53" t="s">
        <v>1193</v>
      </c>
      <c r="D6" s="54" t="s">
        <v>1390</v>
      </c>
      <c r="E6" s="54" t="s">
        <v>1325</v>
      </c>
      <c r="F6" s="43">
        <v>7500</v>
      </c>
      <c r="G6" s="43"/>
      <c r="H6" s="52" t="s">
        <v>1324</v>
      </c>
      <c r="I6" s="52" t="s">
        <v>1334</v>
      </c>
    </row>
    <row r="7" spans="1:9" s="45" customFormat="1" ht="15.75" x14ac:dyDescent="0.25">
      <c r="A7" s="45">
        <v>3</v>
      </c>
      <c r="B7" s="53" t="s">
        <v>1306</v>
      </c>
      <c r="C7" s="53" t="s">
        <v>721</v>
      </c>
      <c r="D7" s="54" t="s">
        <v>1431</v>
      </c>
      <c r="E7" s="54" t="s">
        <v>1325</v>
      </c>
      <c r="F7" s="43">
        <v>1500</v>
      </c>
      <c r="G7" s="43"/>
      <c r="H7" s="52" t="s">
        <v>1324</v>
      </c>
      <c r="I7" s="52" t="s">
        <v>718</v>
      </c>
    </row>
    <row r="8" spans="1:9" s="45" customFormat="1" ht="15.75" x14ac:dyDescent="0.25">
      <c r="A8" s="45">
        <v>4</v>
      </c>
      <c r="B8" s="53" t="s">
        <v>1306</v>
      </c>
      <c r="C8" s="53" t="s">
        <v>1430</v>
      </c>
      <c r="D8" s="54" t="s">
        <v>1326</v>
      </c>
      <c r="E8" s="54" t="s">
        <v>1325</v>
      </c>
      <c r="F8" s="43">
        <v>500</v>
      </c>
      <c r="G8" s="43"/>
      <c r="H8" s="52" t="s">
        <v>1324</v>
      </c>
      <c r="I8" s="52" t="s">
        <v>710</v>
      </c>
    </row>
    <row r="9" spans="1:9" s="45" customFormat="1" ht="15.75" x14ac:dyDescent="0.25">
      <c r="A9" s="45">
        <v>5</v>
      </c>
      <c r="B9" s="53" t="s">
        <v>1306</v>
      </c>
      <c r="C9" s="53" t="s">
        <v>1429</v>
      </c>
      <c r="D9" s="54" t="s">
        <v>1428</v>
      </c>
      <c r="E9" s="54" t="s">
        <v>1325</v>
      </c>
      <c r="F9" s="43">
        <v>2500</v>
      </c>
      <c r="G9" s="43"/>
      <c r="H9" s="52" t="s">
        <v>1324</v>
      </c>
      <c r="I9" s="52" t="s">
        <v>1334</v>
      </c>
    </row>
    <row r="10" spans="1:9" s="45" customFormat="1" ht="15.75" x14ac:dyDescent="0.25">
      <c r="A10" s="45">
        <v>6</v>
      </c>
      <c r="B10" s="53" t="s">
        <v>1425</v>
      </c>
      <c r="C10" s="53" t="s">
        <v>1425</v>
      </c>
      <c r="D10" s="54" t="s">
        <v>48</v>
      </c>
      <c r="E10" s="54" t="s">
        <v>1325</v>
      </c>
      <c r="F10" s="43">
        <v>2000</v>
      </c>
      <c r="G10" s="43"/>
      <c r="H10" s="52" t="s">
        <v>1324</v>
      </c>
      <c r="I10" s="52" t="s">
        <v>1427</v>
      </c>
    </row>
    <row r="11" spans="1:9" s="45" customFormat="1" ht="15.75" x14ac:dyDescent="0.25">
      <c r="A11" s="45">
        <v>7</v>
      </c>
      <c r="B11" s="53" t="s">
        <v>1426</v>
      </c>
      <c r="C11" s="53" t="s">
        <v>1425</v>
      </c>
      <c r="D11" s="54" t="s">
        <v>21</v>
      </c>
      <c r="E11" s="54" t="s">
        <v>1325</v>
      </c>
      <c r="F11" s="43">
        <v>2000</v>
      </c>
      <c r="G11" s="43"/>
      <c r="H11" s="52" t="s">
        <v>1324</v>
      </c>
      <c r="I11" s="52" t="s">
        <v>646</v>
      </c>
    </row>
    <row r="12" spans="1:9" s="45" customFormat="1" ht="15.75" x14ac:dyDescent="0.25">
      <c r="A12" s="45">
        <v>8</v>
      </c>
      <c r="B12" s="53" t="s">
        <v>1423</v>
      </c>
      <c r="C12" s="53" t="s">
        <v>1134</v>
      </c>
      <c r="D12" s="54" t="s">
        <v>1424</v>
      </c>
      <c r="E12" s="54" t="s">
        <v>1325</v>
      </c>
      <c r="F12" s="43">
        <v>1500</v>
      </c>
      <c r="G12" s="43"/>
      <c r="H12" s="52" t="s">
        <v>1324</v>
      </c>
      <c r="I12" s="52" t="s">
        <v>1334</v>
      </c>
    </row>
    <row r="13" spans="1:9" s="45" customFormat="1" ht="15.75" x14ac:dyDescent="0.25">
      <c r="A13" s="45">
        <v>9</v>
      </c>
      <c r="B13" s="53" t="s">
        <v>1423</v>
      </c>
      <c r="C13" s="53" t="s">
        <v>1134</v>
      </c>
      <c r="D13" s="54" t="s">
        <v>1404</v>
      </c>
      <c r="E13" s="54" t="s">
        <v>1325</v>
      </c>
      <c r="F13" s="43">
        <v>1500</v>
      </c>
      <c r="G13" s="43"/>
      <c r="H13" s="52" t="s">
        <v>1324</v>
      </c>
      <c r="I13" s="52" t="s">
        <v>924</v>
      </c>
    </row>
    <row r="14" spans="1:9" s="45" customFormat="1" ht="15.75" x14ac:dyDescent="0.25">
      <c r="A14" s="45">
        <v>10</v>
      </c>
      <c r="B14" s="53" t="s">
        <v>1423</v>
      </c>
      <c r="C14" s="53" t="s">
        <v>1134</v>
      </c>
      <c r="D14" s="54" t="s">
        <v>1422</v>
      </c>
      <c r="E14" s="54" t="s">
        <v>1328</v>
      </c>
      <c r="F14" s="43">
        <v>0</v>
      </c>
      <c r="G14" s="43">
        <v>600</v>
      </c>
      <c r="H14" s="52" t="s">
        <v>1324</v>
      </c>
      <c r="I14" s="52" t="s">
        <v>1171</v>
      </c>
    </row>
    <row r="15" spans="1:9" s="45" customFormat="1" ht="15.75" x14ac:dyDescent="0.25">
      <c r="A15" s="45">
        <v>11</v>
      </c>
      <c r="B15" s="53" t="s">
        <v>1412</v>
      </c>
      <c r="C15" s="53" t="s">
        <v>1314</v>
      </c>
      <c r="D15" s="54" t="s">
        <v>1421</v>
      </c>
      <c r="E15" s="54" t="s">
        <v>1325</v>
      </c>
      <c r="F15" s="43">
        <v>500</v>
      </c>
      <c r="G15" s="43"/>
      <c r="H15" s="52" t="s">
        <v>1324</v>
      </c>
      <c r="I15" s="52" t="s">
        <v>1171</v>
      </c>
    </row>
    <row r="16" spans="1:9" s="45" customFormat="1" ht="15.75" x14ac:dyDescent="0.25">
      <c r="A16" s="45">
        <v>12</v>
      </c>
      <c r="B16" s="53" t="s">
        <v>1412</v>
      </c>
      <c r="C16" s="53" t="s">
        <v>1420</v>
      </c>
      <c r="D16" s="54" t="s">
        <v>1390</v>
      </c>
      <c r="E16" s="54" t="s">
        <v>1325</v>
      </c>
      <c r="F16" s="43">
        <v>3500</v>
      </c>
      <c r="G16" s="43"/>
      <c r="H16" s="52" t="s">
        <v>1324</v>
      </c>
      <c r="I16" s="52" t="s">
        <v>1334</v>
      </c>
    </row>
    <row r="17" spans="1:9" s="45" customFormat="1" ht="15.75" x14ac:dyDescent="0.25">
      <c r="A17" s="45">
        <v>13</v>
      </c>
      <c r="B17" s="53" t="s">
        <v>1412</v>
      </c>
      <c r="C17" s="53" t="s">
        <v>692</v>
      </c>
      <c r="D17" s="54" t="s">
        <v>1419</v>
      </c>
      <c r="E17" s="54" t="s">
        <v>1325</v>
      </c>
      <c r="F17" s="43">
        <v>500</v>
      </c>
      <c r="G17" s="43"/>
      <c r="H17" s="52" t="s">
        <v>1324</v>
      </c>
      <c r="I17" s="52" t="s">
        <v>690</v>
      </c>
    </row>
    <row r="18" spans="1:9" s="45" customFormat="1" ht="15.75" x14ac:dyDescent="0.25">
      <c r="A18" s="45">
        <v>14</v>
      </c>
      <c r="B18" s="53" t="s">
        <v>1412</v>
      </c>
      <c r="C18" s="53" t="s">
        <v>1297</v>
      </c>
      <c r="D18" s="54" t="s">
        <v>1418</v>
      </c>
      <c r="E18" s="54" t="s">
        <v>1325</v>
      </c>
      <c r="F18" s="43">
        <v>500</v>
      </c>
      <c r="G18" s="43"/>
      <c r="H18" s="52" t="s">
        <v>1324</v>
      </c>
      <c r="I18" s="52" t="s">
        <v>1171</v>
      </c>
    </row>
    <row r="19" spans="1:9" s="45" customFormat="1" ht="15.75" x14ac:dyDescent="0.25">
      <c r="A19" s="45">
        <v>15</v>
      </c>
      <c r="B19" s="53" t="s">
        <v>1412</v>
      </c>
      <c r="C19" s="53" t="s">
        <v>1417</v>
      </c>
      <c r="D19" s="54" t="s">
        <v>1416</v>
      </c>
      <c r="E19" s="54" t="s">
        <v>1325</v>
      </c>
      <c r="F19" s="43">
        <v>500</v>
      </c>
      <c r="G19" s="43"/>
      <c r="H19" s="52" t="s">
        <v>1324</v>
      </c>
      <c r="I19" s="52" t="s">
        <v>1142</v>
      </c>
    </row>
    <row r="20" spans="1:9" s="45" customFormat="1" ht="15.75" x14ac:dyDescent="0.25">
      <c r="A20" s="45">
        <v>16</v>
      </c>
      <c r="B20" s="53" t="s">
        <v>1412</v>
      </c>
      <c r="C20" s="53" t="s">
        <v>1415</v>
      </c>
      <c r="D20" s="54" t="s">
        <v>1326</v>
      </c>
      <c r="E20" s="54" t="s">
        <v>1325</v>
      </c>
      <c r="F20" s="43">
        <v>500</v>
      </c>
      <c r="G20" s="43"/>
      <c r="H20" s="52" t="s">
        <v>1324</v>
      </c>
      <c r="I20" s="52" t="s">
        <v>713</v>
      </c>
    </row>
    <row r="21" spans="1:9" s="45" customFormat="1" ht="15.75" x14ac:dyDescent="0.25">
      <c r="A21" s="45">
        <v>17</v>
      </c>
      <c r="B21" s="53" t="s">
        <v>1412</v>
      </c>
      <c r="C21" s="53" t="s">
        <v>1414</v>
      </c>
      <c r="D21" s="54" t="s">
        <v>1413</v>
      </c>
      <c r="E21" s="54" t="s">
        <v>1325</v>
      </c>
      <c r="F21" s="43">
        <v>500</v>
      </c>
      <c r="G21" s="43"/>
      <c r="H21" s="52" t="s">
        <v>1324</v>
      </c>
      <c r="I21" s="52" t="s">
        <v>701</v>
      </c>
    </row>
    <row r="22" spans="1:9" s="45" customFormat="1" ht="15.75" x14ac:dyDescent="0.25">
      <c r="A22" s="45">
        <v>18</v>
      </c>
      <c r="B22" s="53" t="s">
        <v>1412</v>
      </c>
      <c r="C22" s="53" t="s">
        <v>1306</v>
      </c>
      <c r="D22" s="54" t="s">
        <v>1413</v>
      </c>
      <c r="E22" s="54" t="s">
        <v>1325</v>
      </c>
      <c r="F22" s="43">
        <v>1500</v>
      </c>
      <c r="G22" s="43"/>
      <c r="H22" s="52" t="s">
        <v>1324</v>
      </c>
      <c r="I22" s="52" t="s">
        <v>681</v>
      </c>
    </row>
    <row r="23" spans="1:9" s="45" customFormat="1" ht="15.75" x14ac:dyDescent="0.25">
      <c r="A23" s="45">
        <v>19</v>
      </c>
      <c r="B23" s="53" t="s">
        <v>1412</v>
      </c>
      <c r="C23" s="53" t="s">
        <v>1411</v>
      </c>
      <c r="D23" s="54" t="s">
        <v>1410</v>
      </c>
      <c r="E23" s="54" t="s">
        <v>1325</v>
      </c>
      <c r="F23" s="43">
        <v>500</v>
      </c>
      <c r="G23" s="43"/>
      <c r="H23" s="52" t="s">
        <v>1324</v>
      </c>
      <c r="I23" s="52" t="s">
        <v>926</v>
      </c>
    </row>
    <row r="24" spans="1:9" s="45" customFormat="1" ht="15.75" x14ac:dyDescent="0.25">
      <c r="A24" s="45">
        <v>20</v>
      </c>
      <c r="B24" s="53" t="s">
        <v>1409</v>
      </c>
      <c r="C24" s="53" t="s">
        <v>1409</v>
      </c>
      <c r="D24" s="54" t="s">
        <v>1408</v>
      </c>
      <c r="E24" s="54" t="s">
        <v>1325</v>
      </c>
      <c r="F24" s="43">
        <v>1000</v>
      </c>
      <c r="G24" s="43"/>
      <c r="H24" s="52" t="s">
        <v>1324</v>
      </c>
      <c r="I24" s="52" t="s">
        <v>1334</v>
      </c>
    </row>
    <row r="25" spans="1:9" s="45" customFormat="1" ht="15.75" x14ac:dyDescent="0.25">
      <c r="A25" s="45">
        <v>21</v>
      </c>
      <c r="B25" s="53" t="s">
        <v>1406</v>
      </c>
      <c r="C25" s="53" t="s">
        <v>1406</v>
      </c>
      <c r="D25" s="54" t="s">
        <v>1407</v>
      </c>
      <c r="E25" s="54" t="s">
        <v>1328</v>
      </c>
      <c r="F25" s="43">
        <v>0</v>
      </c>
      <c r="G25" s="43">
        <v>400</v>
      </c>
      <c r="H25" s="52" t="s">
        <v>1324</v>
      </c>
      <c r="I25" s="52" t="s">
        <v>1334</v>
      </c>
    </row>
    <row r="26" spans="1:9" s="45" customFormat="1" ht="15.75" x14ac:dyDescent="0.25">
      <c r="A26" s="45">
        <v>22</v>
      </c>
      <c r="B26" s="53" t="s">
        <v>1406</v>
      </c>
      <c r="C26" s="53" t="s">
        <v>1406</v>
      </c>
      <c r="D26" s="54" t="s">
        <v>1405</v>
      </c>
      <c r="E26" s="54" t="s">
        <v>1325</v>
      </c>
      <c r="F26" s="43">
        <v>1000</v>
      </c>
      <c r="G26" s="43"/>
      <c r="H26" s="52" t="s">
        <v>1324</v>
      </c>
      <c r="I26" s="52" t="s">
        <v>1334</v>
      </c>
    </row>
    <row r="27" spans="1:9" s="45" customFormat="1" ht="15.75" x14ac:dyDescent="0.25">
      <c r="A27" s="45">
        <v>23</v>
      </c>
      <c r="B27" s="53" t="s">
        <v>1403</v>
      </c>
      <c r="C27" s="53" t="s">
        <v>1403</v>
      </c>
      <c r="D27" s="54" t="s">
        <v>1404</v>
      </c>
      <c r="E27" s="54" t="s">
        <v>1325</v>
      </c>
      <c r="F27" s="43">
        <v>1000</v>
      </c>
      <c r="G27" s="43"/>
      <c r="H27" s="52" t="s">
        <v>1324</v>
      </c>
      <c r="I27" s="52" t="s">
        <v>922</v>
      </c>
    </row>
    <row r="28" spans="1:9" s="45" customFormat="1" ht="15.75" x14ac:dyDescent="0.25">
      <c r="A28" s="45">
        <v>24</v>
      </c>
      <c r="B28" s="53" t="s">
        <v>1403</v>
      </c>
      <c r="C28" s="53" t="s">
        <v>1403</v>
      </c>
      <c r="D28" s="54" t="s">
        <v>1402</v>
      </c>
      <c r="E28" s="54" t="s">
        <v>1328</v>
      </c>
      <c r="F28" s="43">
        <v>0</v>
      </c>
      <c r="G28" s="43">
        <v>350</v>
      </c>
      <c r="H28" s="52" t="s">
        <v>1324</v>
      </c>
      <c r="I28" s="52" t="s">
        <v>864</v>
      </c>
    </row>
    <row r="29" spans="1:9" s="45" customFormat="1" ht="15.75" x14ac:dyDescent="0.25">
      <c r="A29" s="45">
        <v>25</v>
      </c>
      <c r="B29" s="53" t="s">
        <v>1399</v>
      </c>
      <c r="C29" s="53" t="s">
        <v>1399</v>
      </c>
      <c r="D29" s="54" t="s">
        <v>21</v>
      </c>
      <c r="E29" s="54" t="s">
        <v>1325</v>
      </c>
      <c r="F29" s="43">
        <v>500</v>
      </c>
      <c r="G29" s="43"/>
      <c r="H29" s="52" t="s">
        <v>1324</v>
      </c>
      <c r="I29" s="52" t="s">
        <v>1161</v>
      </c>
    </row>
    <row r="30" spans="1:9" s="45" customFormat="1" ht="15.75" x14ac:dyDescent="0.25">
      <c r="A30" s="45">
        <v>26</v>
      </c>
      <c r="B30" s="53" t="s">
        <v>1399</v>
      </c>
      <c r="C30" s="53" t="s">
        <v>1399</v>
      </c>
      <c r="D30" s="54" t="s">
        <v>1401</v>
      </c>
      <c r="E30" s="54" t="s">
        <v>1325</v>
      </c>
      <c r="F30" s="43">
        <v>1000</v>
      </c>
      <c r="G30" s="43"/>
      <c r="H30" s="52" t="s">
        <v>1347</v>
      </c>
      <c r="I30" s="52" t="s">
        <v>673</v>
      </c>
    </row>
    <row r="31" spans="1:9" s="45" customFormat="1" ht="15.75" x14ac:dyDescent="0.25">
      <c r="A31" s="45">
        <v>27</v>
      </c>
      <c r="B31" s="53" t="s">
        <v>1399</v>
      </c>
      <c r="C31" s="53" t="s">
        <v>1399</v>
      </c>
      <c r="D31" s="54" t="s">
        <v>21</v>
      </c>
      <c r="E31" s="54" t="s">
        <v>1325</v>
      </c>
      <c r="F31" s="43">
        <v>1500</v>
      </c>
      <c r="G31" s="43"/>
      <c r="H31" s="52" t="s">
        <v>1324</v>
      </c>
      <c r="I31" s="52" t="s">
        <v>1400</v>
      </c>
    </row>
    <row r="32" spans="1:9" s="45" customFormat="1" ht="15.75" x14ac:dyDescent="0.25">
      <c r="A32" s="45">
        <v>28</v>
      </c>
      <c r="B32" s="53" t="s">
        <v>1399</v>
      </c>
      <c r="C32" s="53" t="s">
        <v>1399</v>
      </c>
      <c r="D32" s="54" t="s">
        <v>21</v>
      </c>
      <c r="E32" s="54" t="s">
        <v>1325</v>
      </c>
      <c r="F32" s="43">
        <v>2000</v>
      </c>
      <c r="G32" s="43"/>
      <c r="H32" s="52" t="s">
        <v>1324</v>
      </c>
      <c r="I32" s="52" t="s">
        <v>488</v>
      </c>
    </row>
    <row r="33" spans="1:9" s="45" customFormat="1" ht="15.75" x14ac:dyDescent="0.25">
      <c r="A33" s="45">
        <v>29</v>
      </c>
      <c r="B33" s="53" t="s">
        <v>1397</v>
      </c>
      <c r="C33" s="53" t="s">
        <v>1313</v>
      </c>
      <c r="D33" s="54" t="s">
        <v>1398</v>
      </c>
      <c r="E33" s="54" t="s">
        <v>1325</v>
      </c>
      <c r="F33" s="43">
        <v>1000</v>
      </c>
      <c r="G33" s="43"/>
      <c r="H33" s="52" t="s">
        <v>1324</v>
      </c>
      <c r="I33" s="52" t="s">
        <v>1334</v>
      </c>
    </row>
    <row r="34" spans="1:9" s="45" customFormat="1" ht="15.75" x14ac:dyDescent="0.25">
      <c r="A34" s="45">
        <v>30</v>
      </c>
      <c r="B34" s="53" t="s">
        <v>1397</v>
      </c>
      <c r="C34" s="53" t="s">
        <v>1397</v>
      </c>
      <c r="D34" s="54" t="s">
        <v>1355</v>
      </c>
      <c r="E34" s="54" t="s">
        <v>1325</v>
      </c>
      <c r="F34" s="43">
        <v>4500</v>
      </c>
      <c r="G34" s="43"/>
      <c r="H34" s="52" t="s">
        <v>1324</v>
      </c>
      <c r="I34" s="52" t="s">
        <v>1334</v>
      </c>
    </row>
    <row r="35" spans="1:9" s="45" customFormat="1" ht="15.75" x14ac:dyDescent="0.25">
      <c r="A35" s="45">
        <v>31</v>
      </c>
      <c r="B35" s="53" t="s">
        <v>1397</v>
      </c>
      <c r="C35" s="53" t="s">
        <v>1396</v>
      </c>
      <c r="D35" s="54" t="s">
        <v>1395</v>
      </c>
      <c r="E35" s="54" t="s">
        <v>1325</v>
      </c>
      <c r="F35" s="43">
        <v>500</v>
      </c>
      <c r="G35" s="43"/>
      <c r="H35" s="52" t="s">
        <v>1324</v>
      </c>
      <c r="I35" s="52" t="s">
        <v>1394</v>
      </c>
    </row>
    <row r="36" spans="1:9" s="45" customFormat="1" ht="15.75" x14ac:dyDescent="0.25">
      <c r="A36" s="45">
        <v>32</v>
      </c>
      <c r="B36" s="53" t="s">
        <v>1391</v>
      </c>
      <c r="C36" s="53" t="s">
        <v>1391</v>
      </c>
      <c r="D36" s="54" t="s">
        <v>1393</v>
      </c>
      <c r="E36" s="54" t="s">
        <v>1328</v>
      </c>
      <c r="F36" s="43">
        <v>0</v>
      </c>
      <c r="G36" s="43">
        <v>250</v>
      </c>
      <c r="H36" s="52" t="s">
        <v>1324</v>
      </c>
      <c r="I36" s="52" t="s">
        <v>1392</v>
      </c>
    </row>
    <row r="37" spans="1:9" s="45" customFormat="1" ht="15.75" x14ac:dyDescent="0.25">
      <c r="A37" s="45">
        <v>33</v>
      </c>
      <c r="B37" s="53" t="s">
        <v>1391</v>
      </c>
      <c r="C37" s="53" t="s">
        <v>1391</v>
      </c>
      <c r="D37" s="54" t="s">
        <v>1390</v>
      </c>
      <c r="E37" s="54" t="s">
        <v>1325</v>
      </c>
      <c r="F37" s="43">
        <v>2500</v>
      </c>
      <c r="G37" s="43"/>
      <c r="H37" s="52" t="s">
        <v>1324</v>
      </c>
      <c r="I37" s="52" t="s">
        <v>1334</v>
      </c>
    </row>
    <row r="38" spans="1:9" s="45" customFormat="1" ht="15.75" x14ac:dyDescent="0.25">
      <c r="A38" s="45">
        <v>34</v>
      </c>
      <c r="B38" s="53" t="s">
        <v>1200</v>
      </c>
      <c r="C38" s="53" t="s">
        <v>1387</v>
      </c>
      <c r="D38" s="54" t="s">
        <v>1389</v>
      </c>
      <c r="E38" s="54" t="s">
        <v>1325</v>
      </c>
      <c r="F38" s="43">
        <v>0</v>
      </c>
      <c r="G38" s="43"/>
      <c r="H38" s="52" t="s">
        <v>1347</v>
      </c>
      <c r="I38" s="52" t="s">
        <v>801</v>
      </c>
    </row>
    <row r="39" spans="1:9" s="45" customFormat="1" ht="15.75" x14ac:dyDescent="0.25">
      <c r="A39" s="45">
        <v>35</v>
      </c>
      <c r="B39" s="53" t="s">
        <v>1200</v>
      </c>
      <c r="C39" s="53" t="s">
        <v>1387</v>
      </c>
      <c r="D39" s="54" t="s">
        <v>1388</v>
      </c>
      <c r="E39" s="54" t="s">
        <v>1325</v>
      </c>
      <c r="F39" s="43">
        <v>500</v>
      </c>
      <c r="G39" s="43"/>
      <c r="H39" s="52" t="s">
        <v>1324</v>
      </c>
      <c r="I39" s="52" t="s">
        <v>867</v>
      </c>
    </row>
    <row r="40" spans="1:9" s="45" customFormat="1" ht="15.75" x14ac:dyDescent="0.25">
      <c r="A40" s="45">
        <v>36</v>
      </c>
      <c r="B40" s="53" t="s">
        <v>1200</v>
      </c>
      <c r="C40" s="53" t="s">
        <v>1387</v>
      </c>
      <c r="D40" s="54" t="s">
        <v>1326</v>
      </c>
      <c r="E40" s="54" t="s">
        <v>1325</v>
      </c>
      <c r="F40" s="43">
        <v>500</v>
      </c>
      <c r="G40" s="43"/>
      <c r="H40" s="52" t="s">
        <v>1324</v>
      </c>
      <c r="I40" s="52" t="s">
        <v>769</v>
      </c>
    </row>
    <row r="41" spans="1:9" s="45" customFormat="1" ht="15.75" x14ac:dyDescent="0.25">
      <c r="A41" s="45">
        <v>37</v>
      </c>
      <c r="B41" s="53" t="s">
        <v>1200</v>
      </c>
      <c r="C41" s="53" t="s">
        <v>1200</v>
      </c>
      <c r="D41" s="54" t="s">
        <v>1386</v>
      </c>
      <c r="E41" s="54" t="s">
        <v>1325</v>
      </c>
      <c r="F41" s="43">
        <v>5000</v>
      </c>
      <c r="G41" s="43"/>
      <c r="H41" s="52" t="s">
        <v>1324</v>
      </c>
      <c r="I41" s="52" t="s">
        <v>1334</v>
      </c>
    </row>
    <row r="42" spans="1:9" s="45" customFormat="1" ht="15.75" x14ac:dyDescent="0.25">
      <c r="A42" s="45">
        <v>38</v>
      </c>
      <c r="B42" s="53" t="s">
        <v>1384</v>
      </c>
      <c r="C42" s="53" t="s">
        <v>1384</v>
      </c>
      <c r="D42" s="54" t="s">
        <v>1385</v>
      </c>
      <c r="E42" s="54" t="s">
        <v>1325</v>
      </c>
      <c r="F42" s="43">
        <v>500</v>
      </c>
      <c r="G42" s="43"/>
      <c r="H42" s="52" t="s">
        <v>1324</v>
      </c>
      <c r="I42" s="52" t="s">
        <v>679</v>
      </c>
    </row>
    <row r="43" spans="1:9" s="45" customFormat="1" ht="15.75" x14ac:dyDescent="0.25">
      <c r="A43" s="45">
        <v>39</v>
      </c>
      <c r="B43" s="53" t="s">
        <v>1384</v>
      </c>
      <c r="C43" s="53" t="s">
        <v>1384</v>
      </c>
      <c r="D43" s="54" t="s">
        <v>1363</v>
      </c>
      <c r="E43" s="54" t="s">
        <v>1328</v>
      </c>
      <c r="F43" s="43">
        <v>0</v>
      </c>
      <c r="G43" s="43">
        <v>400</v>
      </c>
      <c r="H43" s="52" t="s">
        <v>1324</v>
      </c>
      <c r="I43" s="52" t="s">
        <v>734</v>
      </c>
    </row>
    <row r="44" spans="1:9" s="45" customFormat="1" ht="15.75" x14ac:dyDescent="0.25">
      <c r="A44" s="45">
        <v>40</v>
      </c>
      <c r="B44" s="53" t="s">
        <v>1384</v>
      </c>
      <c r="C44" s="53" t="s">
        <v>1384</v>
      </c>
      <c r="D44" s="54" t="s">
        <v>1363</v>
      </c>
      <c r="E44" s="54" t="s">
        <v>1328</v>
      </c>
      <c r="F44" s="43">
        <v>0</v>
      </c>
      <c r="G44" s="43">
        <v>400</v>
      </c>
      <c r="H44" s="52" t="s">
        <v>1324</v>
      </c>
      <c r="I44" s="52" t="s">
        <v>163</v>
      </c>
    </row>
    <row r="45" spans="1:9" s="45" customFormat="1" ht="15.75" x14ac:dyDescent="0.25">
      <c r="A45" s="45">
        <v>41</v>
      </c>
      <c r="B45" s="53" t="s">
        <v>1381</v>
      </c>
      <c r="C45" s="53" t="s">
        <v>1383</v>
      </c>
      <c r="D45" s="54" t="s">
        <v>1382</v>
      </c>
      <c r="E45" s="54" t="s">
        <v>1325</v>
      </c>
      <c r="F45" s="43">
        <v>1000</v>
      </c>
      <c r="G45" s="43"/>
      <c r="H45" s="52" t="s">
        <v>1324</v>
      </c>
      <c r="I45" s="52" t="s">
        <v>786</v>
      </c>
    </row>
    <row r="46" spans="1:9" s="45" customFormat="1" ht="15.75" x14ac:dyDescent="0.25">
      <c r="A46" s="45">
        <v>42</v>
      </c>
      <c r="B46" s="53" t="s">
        <v>1381</v>
      </c>
      <c r="C46" s="53" t="s">
        <v>1381</v>
      </c>
      <c r="D46" s="54" t="s">
        <v>1380</v>
      </c>
      <c r="E46" s="54" t="s">
        <v>1325</v>
      </c>
      <c r="F46" s="43">
        <v>2000</v>
      </c>
      <c r="G46" s="43"/>
      <c r="H46" s="52" t="s">
        <v>1324</v>
      </c>
      <c r="I46" s="52" t="s">
        <v>1334</v>
      </c>
    </row>
    <row r="47" spans="1:9" s="45" customFormat="1" ht="15.75" x14ac:dyDescent="0.25">
      <c r="A47" s="45">
        <v>43</v>
      </c>
      <c r="B47" s="53" t="s">
        <v>1379</v>
      </c>
      <c r="C47" s="53" t="s">
        <v>1379</v>
      </c>
      <c r="D47" s="54" t="s">
        <v>1378</v>
      </c>
      <c r="E47" s="54" t="s">
        <v>1325</v>
      </c>
      <c r="F47" s="43">
        <v>1500</v>
      </c>
      <c r="G47" s="43"/>
      <c r="H47" s="52" t="s">
        <v>1324</v>
      </c>
      <c r="I47" s="52" t="s">
        <v>1334</v>
      </c>
    </row>
    <row r="48" spans="1:9" s="45" customFormat="1" ht="15.75" x14ac:dyDescent="0.25">
      <c r="A48" s="45">
        <v>44</v>
      </c>
      <c r="B48" s="53" t="s">
        <v>1377</v>
      </c>
      <c r="C48" s="53" t="s">
        <v>1376</v>
      </c>
      <c r="D48" s="54" t="s">
        <v>1375</v>
      </c>
      <c r="E48" s="54" t="s">
        <v>1325</v>
      </c>
      <c r="F48" s="43">
        <v>500</v>
      </c>
      <c r="G48" s="43"/>
      <c r="H48" s="52" t="s">
        <v>1324</v>
      </c>
      <c r="I48" s="52" t="s">
        <v>485</v>
      </c>
    </row>
    <row r="49" spans="1:9" s="45" customFormat="1" ht="15.75" x14ac:dyDescent="0.25">
      <c r="A49" s="45">
        <v>45</v>
      </c>
      <c r="B49" s="53" t="s">
        <v>1372</v>
      </c>
      <c r="C49" s="53" t="s">
        <v>1372</v>
      </c>
      <c r="D49" s="54" t="s">
        <v>1374</v>
      </c>
      <c r="E49" s="54" t="s">
        <v>1328</v>
      </c>
      <c r="F49" s="43">
        <v>0</v>
      </c>
      <c r="G49" s="43">
        <v>250</v>
      </c>
      <c r="H49" s="52" t="s">
        <v>1324</v>
      </c>
      <c r="I49" s="52" t="s">
        <v>1373</v>
      </c>
    </row>
    <row r="50" spans="1:9" s="45" customFormat="1" ht="15.75" x14ac:dyDescent="0.25">
      <c r="A50" s="45">
        <v>46</v>
      </c>
      <c r="B50" s="53" t="s">
        <v>1372</v>
      </c>
      <c r="C50" s="53" t="s">
        <v>1371</v>
      </c>
      <c r="D50" s="54" t="s">
        <v>1370</v>
      </c>
      <c r="E50" s="54" t="s">
        <v>1325</v>
      </c>
      <c r="F50" s="43">
        <v>0</v>
      </c>
      <c r="G50" s="43"/>
      <c r="H50" s="52" t="s">
        <v>1347</v>
      </c>
      <c r="I50" s="52" t="s">
        <v>55</v>
      </c>
    </row>
    <row r="51" spans="1:9" s="45" customFormat="1" ht="15.75" x14ac:dyDescent="0.25">
      <c r="A51" s="45">
        <v>47</v>
      </c>
      <c r="B51" s="53" t="s">
        <v>1233</v>
      </c>
      <c r="C51" s="53" t="s">
        <v>1306</v>
      </c>
      <c r="D51" s="54" t="s">
        <v>1369</v>
      </c>
      <c r="E51" s="54" t="s">
        <v>1328</v>
      </c>
      <c r="F51" s="43">
        <v>0</v>
      </c>
      <c r="G51" s="43">
        <v>350</v>
      </c>
      <c r="H51" s="52" t="s">
        <v>1324</v>
      </c>
      <c r="I51" s="52" t="s">
        <v>1171</v>
      </c>
    </row>
    <row r="52" spans="1:9" s="45" customFormat="1" ht="15.75" x14ac:dyDescent="0.25">
      <c r="A52" s="45">
        <v>48</v>
      </c>
      <c r="B52" s="53" t="s">
        <v>1233</v>
      </c>
      <c r="C52" s="53" t="s">
        <v>1299</v>
      </c>
      <c r="D52" s="54" t="s">
        <v>1368</v>
      </c>
      <c r="E52" s="54" t="s">
        <v>1325</v>
      </c>
      <c r="F52" s="43">
        <v>1000</v>
      </c>
      <c r="G52" s="43"/>
      <c r="H52" s="52" t="s">
        <v>1324</v>
      </c>
      <c r="I52" s="52" t="s">
        <v>1367</v>
      </c>
    </row>
    <row r="53" spans="1:9" s="45" customFormat="1" ht="15.75" x14ac:dyDescent="0.25">
      <c r="A53" s="45">
        <v>49</v>
      </c>
      <c r="B53" s="53" t="s">
        <v>1233</v>
      </c>
      <c r="C53" s="53" t="s">
        <v>1299</v>
      </c>
      <c r="D53" s="54" t="s">
        <v>1366</v>
      </c>
      <c r="E53" s="54" t="s">
        <v>1328</v>
      </c>
      <c r="F53" s="43">
        <v>0</v>
      </c>
      <c r="G53" s="43">
        <v>0</v>
      </c>
      <c r="H53" s="52" t="s">
        <v>1347</v>
      </c>
      <c r="I53" s="52" t="s">
        <v>518</v>
      </c>
    </row>
    <row r="54" spans="1:9" s="45" customFormat="1" ht="15.75" x14ac:dyDescent="0.25">
      <c r="A54" s="45">
        <v>50</v>
      </c>
      <c r="B54" s="53" t="s">
        <v>1233</v>
      </c>
      <c r="C54" s="53" t="s">
        <v>1365</v>
      </c>
      <c r="D54" s="54" t="s">
        <v>1330</v>
      </c>
      <c r="E54" s="54" t="s">
        <v>1325</v>
      </c>
      <c r="F54" s="43">
        <v>1000</v>
      </c>
      <c r="G54" s="43"/>
      <c r="H54" s="52" t="s">
        <v>1324</v>
      </c>
      <c r="I54" s="52" t="s">
        <v>274</v>
      </c>
    </row>
    <row r="55" spans="1:9" s="45" customFormat="1" ht="15.75" x14ac:dyDescent="0.25">
      <c r="A55" s="45">
        <v>51</v>
      </c>
      <c r="B55" s="53" t="s">
        <v>1233</v>
      </c>
      <c r="C55" s="53" t="s">
        <v>1365</v>
      </c>
      <c r="D55" s="54" t="s">
        <v>1363</v>
      </c>
      <c r="E55" s="54" t="s">
        <v>1328</v>
      </c>
      <c r="F55" s="43">
        <v>0</v>
      </c>
      <c r="G55" s="43">
        <v>850</v>
      </c>
      <c r="H55" s="52" t="s">
        <v>1324</v>
      </c>
      <c r="I55" s="52" t="s">
        <v>755</v>
      </c>
    </row>
    <row r="56" spans="1:9" s="45" customFormat="1" ht="15.75" x14ac:dyDescent="0.25">
      <c r="A56" s="45">
        <v>52</v>
      </c>
      <c r="B56" s="53" t="s">
        <v>1233</v>
      </c>
      <c r="C56" s="53" t="s">
        <v>1306</v>
      </c>
      <c r="D56" s="54" t="s">
        <v>1330</v>
      </c>
      <c r="E56" s="54" t="s">
        <v>1325</v>
      </c>
      <c r="F56" s="43">
        <v>500</v>
      </c>
      <c r="G56" s="43"/>
      <c r="H56" s="52" t="s">
        <v>1324</v>
      </c>
      <c r="I56" s="52" t="s">
        <v>784</v>
      </c>
    </row>
    <row r="57" spans="1:9" s="45" customFormat="1" ht="15.75" x14ac:dyDescent="0.25">
      <c r="A57" s="45">
        <v>53</v>
      </c>
      <c r="B57" s="53" t="s">
        <v>1233</v>
      </c>
      <c r="C57" s="53" t="s">
        <v>1364</v>
      </c>
      <c r="D57" s="54" t="s">
        <v>1363</v>
      </c>
      <c r="E57" s="54" t="s">
        <v>1328</v>
      </c>
      <c r="F57" s="43">
        <v>0</v>
      </c>
      <c r="G57" s="43">
        <v>400</v>
      </c>
      <c r="H57" s="52" t="s">
        <v>1324</v>
      </c>
      <c r="I57" s="52" t="s">
        <v>1171</v>
      </c>
    </row>
    <row r="58" spans="1:9" s="45" customFormat="1" ht="15.75" x14ac:dyDescent="0.25">
      <c r="A58" s="45">
        <v>54</v>
      </c>
      <c r="B58" s="53" t="s">
        <v>1233</v>
      </c>
      <c r="C58" s="53" t="s">
        <v>1357</v>
      </c>
      <c r="D58" s="54" t="s">
        <v>1362</v>
      </c>
      <c r="E58" s="54" t="s">
        <v>1325</v>
      </c>
      <c r="F58" s="43">
        <v>500</v>
      </c>
      <c r="G58" s="43"/>
      <c r="H58" s="52" t="s">
        <v>1324</v>
      </c>
      <c r="I58" s="52" t="s">
        <v>1171</v>
      </c>
    </row>
    <row r="59" spans="1:9" s="45" customFormat="1" ht="15.75" x14ac:dyDescent="0.25">
      <c r="A59" s="45">
        <v>55</v>
      </c>
      <c r="B59" s="53" t="s">
        <v>1233</v>
      </c>
      <c r="C59" s="53" t="s">
        <v>1299</v>
      </c>
      <c r="D59" s="54" t="s">
        <v>1362</v>
      </c>
      <c r="E59" s="54" t="s">
        <v>1325</v>
      </c>
      <c r="F59" s="43">
        <v>500</v>
      </c>
      <c r="G59" s="43"/>
      <c r="H59" s="52" t="s">
        <v>1324</v>
      </c>
      <c r="I59" s="52" t="s">
        <v>161</v>
      </c>
    </row>
    <row r="60" spans="1:9" s="45" customFormat="1" ht="15.75" x14ac:dyDescent="0.25">
      <c r="A60" s="45">
        <v>56</v>
      </c>
      <c r="B60" s="53" t="s">
        <v>1233</v>
      </c>
      <c r="C60" s="53" t="s">
        <v>1361</v>
      </c>
      <c r="D60" s="54" t="s">
        <v>21</v>
      </c>
      <c r="E60" s="54" t="s">
        <v>1325</v>
      </c>
      <c r="F60" s="43">
        <v>500</v>
      </c>
      <c r="G60" s="43"/>
      <c r="H60" s="52" t="s">
        <v>1324</v>
      </c>
      <c r="I60" s="52" t="s">
        <v>752</v>
      </c>
    </row>
    <row r="61" spans="1:9" s="45" customFormat="1" ht="15.75" x14ac:dyDescent="0.25">
      <c r="A61" s="45">
        <v>57</v>
      </c>
      <c r="B61" s="53" t="s">
        <v>1233</v>
      </c>
      <c r="C61" s="53" t="s">
        <v>1183</v>
      </c>
      <c r="D61" s="54" t="s">
        <v>1360</v>
      </c>
      <c r="E61" s="54" t="s">
        <v>1325</v>
      </c>
      <c r="F61" s="43">
        <v>5000</v>
      </c>
      <c r="G61" s="43"/>
      <c r="H61" s="52" t="s">
        <v>1324</v>
      </c>
      <c r="I61" s="52" t="s">
        <v>1334</v>
      </c>
    </row>
    <row r="62" spans="1:9" s="45" customFormat="1" ht="15.75" x14ac:dyDescent="0.25">
      <c r="A62" s="45">
        <v>58</v>
      </c>
      <c r="B62" s="53" t="s">
        <v>1233</v>
      </c>
      <c r="C62" s="53" t="s">
        <v>1175</v>
      </c>
      <c r="D62" s="54" t="s">
        <v>1359</v>
      </c>
      <c r="E62" s="54" t="s">
        <v>1325</v>
      </c>
      <c r="F62" s="43">
        <v>500</v>
      </c>
      <c r="G62" s="43"/>
      <c r="H62" s="52" t="s">
        <v>1324</v>
      </c>
      <c r="I62" s="52" t="s">
        <v>1334</v>
      </c>
    </row>
    <row r="63" spans="1:9" s="45" customFormat="1" ht="15.75" x14ac:dyDescent="0.25">
      <c r="A63" s="45">
        <v>59</v>
      </c>
      <c r="B63" s="53" t="s">
        <v>1233</v>
      </c>
      <c r="C63" s="53" t="s">
        <v>1175</v>
      </c>
      <c r="D63" s="54" t="s">
        <v>1358</v>
      </c>
      <c r="E63" s="54" t="s">
        <v>1325</v>
      </c>
      <c r="F63" s="43">
        <v>2000</v>
      </c>
      <c r="G63" s="43"/>
      <c r="H63" s="52" t="s">
        <v>1324</v>
      </c>
      <c r="I63" s="52" t="s">
        <v>1334</v>
      </c>
    </row>
    <row r="64" spans="1:9" s="45" customFormat="1" ht="15.75" x14ac:dyDescent="0.25">
      <c r="A64" s="45">
        <v>60</v>
      </c>
      <c r="B64" s="53" t="s">
        <v>1233</v>
      </c>
      <c r="C64" s="53" t="s">
        <v>1357</v>
      </c>
      <c r="D64" s="54" t="s">
        <v>1356</v>
      </c>
      <c r="E64" s="54" t="s">
        <v>1328</v>
      </c>
      <c r="F64" s="43">
        <v>0</v>
      </c>
      <c r="G64" s="43">
        <v>250</v>
      </c>
      <c r="H64" s="52" t="s">
        <v>1324</v>
      </c>
      <c r="I64" s="52" t="s">
        <v>1231</v>
      </c>
    </row>
    <row r="65" spans="1:9" s="45" customFormat="1" ht="15.75" x14ac:dyDescent="0.25">
      <c r="A65" s="45">
        <v>61</v>
      </c>
      <c r="B65" s="53" t="s">
        <v>1233</v>
      </c>
      <c r="C65" s="53" t="s">
        <v>1310</v>
      </c>
      <c r="D65" s="54" t="s">
        <v>1355</v>
      </c>
      <c r="E65" s="54" t="s">
        <v>1325</v>
      </c>
      <c r="F65" s="43">
        <v>3000</v>
      </c>
      <c r="G65" s="43"/>
      <c r="H65" s="52" t="s">
        <v>1324</v>
      </c>
      <c r="I65" s="52" t="s">
        <v>1334</v>
      </c>
    </row>
    <row r="66" spans="1:9" s="45" customFormat="1" ht="15.75" x14ac:dyDescent="0.25">
      <c r="A66" s="45">
        <v>62</v>
      </c>
      <c r="B66" s="53" t="s">
        <v>1354</v>
      </c>
      <c r="C66" s="53" t="s">
        <v>1321</v>
      </c>
      <c r="D66" s="54" t="s">
        <v>1353</v>
      </c>
      <c r="E66" s="54" t="s">
        <v>1325</v>
      </c>
      <c r="F66" s="55">
        <v>260000</v>
      </c>
      <c r="G66" s="55"/>
      <c r="H66" s="52" t="s">
        <v>1324</v>
      </c>
      <c r="I66" s="52" t="s">
        <v>1334</v>
      </c>
    </row>
    <row r="67" spans="1:9" s="45" customFormat="1" ht="15.75" x14ac:dyDescent="0.25">
      <c r="A67" s="45">
        <v>63</v>
      </c>
      <c r="B67" s="53" t="s">
        <v>1352</v>
      </c>
      <c r="C67" s="53" t="s">
        <v>1352</v>
      </c>
      <c r="D67" s="54" t="s">
        <v>1188</v>
      </c>
      <c r="E67" s="54" t="s">
        <v>1325</v>
      </c>
      <c r="F67" s="43">
        <v>2500</v>
      </c>
      <c r="G67" s="43"/>
      <c r="H67" s="52" t="s">
        <v>1324</v>
      </c>
      <c r="I67" s="52" t="s">
        <v>1334</v>
      </c>
    </row>
    <row r="68" spans="1:9" s="45" customFormat="1" ht="15.75" x14ac:dyDescent="0.25">
      <c r="A68" s="45">
        <v>64</v>
      </c>
      <c r="B68" s="53" t="s">
        <v>1350</v>
      </c>
      <c r="C68" s="53" t="s">
        <v>1350</v>
      </c>
      <c r="D68" s="54" t="s">
        <v>1351</v>
      </c>
      <c r="E68" s="54" t="s">
        <v>1325</v>
      </c>
      <c r="F68" s="43">
        <v>2500</v>
      </c>
      <c r="G68" s="43"/>
      <c r="H68" s="52" t="s">
        <v>1324</v>
      </c>
      <c r="I68" s="52" t="s">
        <v>1334</v>
      </c>
    </row>
    <row r="69" spans="1:9" s="45" customFormat="1" ht="15.75" x14ac:dyDescent="0.25">
      <c r="A69" s="45">
        <v>65</v>
      </c>
      <c r="B69" s="53" t="s">
        <v>1350</v>
      </c>
      <c r="C69" s="53" t="s">
        <v>620</v>
      </c>
      <c r="D69" s="54" t="s">
        <v>1349</v>
      </c>
      <c r="E69" s="54" t="s">
        <v>1328</v>
      </c>
      <c r="F69" s="43">
        <v>0</v>
      </c>
      <c r="G69" s="43">
        <v>700</v>
      </c>
      <c r="H69" s="52" t="s">
        <v>1324</v>
      </c>
      <c r="I69" s="52" t="s">
        <v>866</v>
      </c>
    </row>
    <row r="70" spans="1:9" s="45" customFormat="1" ht="15.75" x14ac:dyDescent="0.25">
      <c r="A70" s="45">
        <v>66</v>
      </c>
      <c r="B70" s="53" t="s">
        <v>1345</v>
      </c>
      <c r="C70" s="53" t="s">
        <v>1345</v>
      </c>
      <c r="D70" s="54" t="s">
        <v>1348</v>
      </c>
      <c r="E70" s="54" t="s">
        <v>1328</v>
      </c>
      <c r="F70" s="43">
        <v>0</v>
      </c>
      <c r="G70" s="43">
        <v>0</v>
      </c>
      <c r="H70" s="52" t="s">
        <v>1347</v>
      </c>
      <c r="I70" s="52" t="s">
        <v>1346</v>
      </c>
    </row>
    <row r="71" spans="1:9" s="45" customFormat="1" ht="15.75" x14ac:dyDescent="0.25">
      <c r="A71" s="45">
        <v>67</v>
      </c>
      <c r="B71" s="53" t="s">
        <v>1345</v>
      </c>
      <c r="C71" s="53" t="s">
        <v>1345</v>
      </c>
      <c r="D71" s="54" t="s">
        <v>1338</v>
      </c>
      <c r="E71" s="54" t="s">
        <v>1328</v>
      </c>
      <c r="F71" s="43">
        <v>0</v>
      </c>
      <c r="G71" s="43">
        <v>900</v>
      </c>
      <c r="H71" s="52" t="s">
        <v>1324</v>
      </c>
      <c r="I71" s="52" t="s">
        <v>1343</v>
      </c>
    </row>
    <row r="72" spans="1:9" s="45" customFormat="1" ht="15.75" x14ac:dyDescent="0.25">
      <c r="A72" s="45">
        <v>68</v>
      </c>
      <c r="B72" s="53" t="s">
        <v>1345</v>
      </c>
      <c r="C72" s="53" t="s">
        <v>1318</v>
      </c>
      <c r="D72" s="54" t="s">
        <v>1344</v>
      </c>
      <c r="E72" s="54" t="s">
        <v>1328</v>
      </c>
      <c r="F72" s="43">
        <v>0</v>
      </c>
      <c r="G72" s="43">
        <v>700</v>
      </c>
      <c r="H72" s="52" t="s">
        <v>1324</v>
      </c>
      <c r="I72" s="52" t="s">
        <v>1343</v>
      </c>
    </row>
    <row r="73" spans="1:9" s="45" customFormat="1" ht="15.75" x14ac:dyDescent="0.25">
      <c r="A73" s="45">
        <v>69</v>
      </c>
      <c r="B73" s="53" t="s">
        <v>1337</v>
      </c>
      <c r="C73" s="53" t="s">
        <v>1312</v>
      </c>
      <c r="D73" s="54" t="s">
        <v>1342</v>
      </c>
      <c r="E73" s="54" t="s">
        <v>1325</v>
      </c>
      <c r="F73" s="43">
        <v>500</v>
      </c>
      <c r="G73" s="43"/>
      <c r="H73" s="52" t="s">
        <v>1324</v>
      </c>
      <c r="I73" s="52" t="s">
        <v>1131</v>
      </c>
    </row>
    <row r="74" spans="1:9" s="45" customFormat="1" ht="15.75" x14ac:dyDescent="0.25">
      <c r="A74" s="45">
        <v>70</v>
      </c>
      <c r="B74" s="53" t="s">
        <v>1337</v>
      </c>
      <c r="C74" s="53"/>
      <c r="D74" s="54" t="s">
        <v>1341</v>
      </c>
      <c r="E74" s="54" t="s">
        <v>1325</v>
      </c>
      <c r="F74" s="43">
        <v>500</v>
      </c>
      <c r="G74" s="43"/>
      <c r="H74" s="52" t="s">
        <v>1324</v>
      </c>
      <c r="I74" s="52" t="s">
        <v>782</v>
      </c>
    </row>
    <row r="75" spans="1:9" s="45" customFormat="1" ht="15.75" x14ac:dyDescent="0.25">
      <c r="A75" s="45">
        <v>71</v>
      </c>
      <c r="B75" s="53" t="s">
        <v>1337</v>
      </c>
      <c r="C75" s="53"/>
      <c r="D75" s="54" t="s">
        <v>1340</v>
      </c>
      <c r="E75" s="54" t="s">
        <v>1328</v>
      </c>
      <c r="F75" s="43">
        <v>0</v>
      </c>
      <c r="G75" s="43"/>
      <c r="H75" s="52" t="s">
        <v>1324</v>
      </c>
      <c r="I75" s="52" t="s">
        <v>1339</v>
      </c>
    </row>
    <row r="76" spans="1:9" s="45" customFormat="1" ht="15.75" x14ac:dyDescent="0.25">
      <c r="A76" s="45">
        <v>72</v>
      </c>
      <c r="B76" s="53" t="s">
        <v>1337</v>
      </c>
      <c r="C76" s="53"/>
      <c r="D76" s="54" t="s">
        <v>1338</v>
      </c>
      <c r="E76" s="54" t="s">
        <v>1328</v>
      </c>
      <c r="F76" s="43">
        <v>0</v>
      </c>
      <c r="G76" s="43">
        <v>150</v>
      </c>
      <c r="H76" s="52" t="s">
        <v>1324</v>
      </c>
      <c r="I76" s="52" t="s">
        <v>1165</v>
      </c>
    </row>
    <row r="77" spans="1:9" s="45" customFormat="1" ht="15.75" x14ac:dyDescent="0.25">
      <c r="A77" s="45">
        <v>73</v>
      </c>
      <c r="B77" s="53" t="s">
        <v>1337</v>
      </c>
      <c r="C77" s="53"/>
      <c r="D77" s="54" t="s">
        <v>1336</v>
      </c>
      <c r="E77" s="54" t="s">
        <v>1325</v>
      </c>
      <c r="F77" s="43">
        <v>500</v>
      </c>
      <c r="G77" s="43"/>
      <c r="H77" s="52" t="s">
        <v>1324</v>
      </c>
      <c r="I77" s="52" t="s">
        <v>19</v>
      </c>
    </row>
    <row r="78" spans="1:9" s="45" customFormat="1" ht="15.75" x14ac:dyDescent="0.25">
      <c r="A78" s="45">
        <v>74</v>
      </c>
      <c r="B78" s="53" t="s">
        <v>1190</v>
      </c>
      <c r="C78" s="53" t="s">
        <v>1190</v>
      </c>
      <c r="D78" s="54" t="s">
        <v>1335</v>
      </c>
      <c r="E78" s="54" t="s">
        <v>1325</v>
      </c>
      <c r="F78" s="43">
        <v>5000</v>
      </c>
      <c r="G78" s="43"/>
      <c r="H78" s="52" t="s">
        <v>1324</v>
      </c>
      <c r="I78" s="52" t="s">
        <v>1334</v>
      </c>
    </row>
    <row r="79" spans="1:9" s="45" customFormat="1" ht="15.75" x14ac:dyDescent="0.25">
      <c r="A79" s="45">
        <v>75</v>
      </c>
      <c r="B79" s="53" t="s">
        <v>1331</v>
      </c>
      <c r="C79" s="53" t="s">
        <v>1331</v>
      </c>
      <c r="D79" s="54" t="s">
        <v>1333</v>
      </c>
      <c r="E79" s="54" t="s">
        <v>1328</v>
      </c>
      <c r="F79" s="43">
        <v>0</v>
      </c>
      <c r="G79" s="43">
        <v>700</v>
      </c>
      <c r="H79" s="52" t="s">
        <v>1324</v>
      </c>
      <c r="I79" s="52" t="s">
        <v>1332</v>
      </c>
    </row>
    <row r="80" spans="1:9" s="45" customFormat="1" ht="15.75" x14ac:dyDescent="0.25">
      <c r="A80" s="45">
        <v>76</v>
      </c>
      <c r="B80" s="53" t="s">
        <v>1331</v>
      </c>
      <c r="C80" s="53" t="s">
        <v>1331</v>
      </c>
      <c r="D80" s="54" t="s">
        <v>1330</v>
      </c>
      <c r="E80" s="54" t="s">
        <v>1325</v>
      </c>
      <c r="F80" s="43">
        <v>1500</v>
      </c>
      <c r="G80" s="43"/>
      <c r="H80" s="52" t="s">
        <v>1324</v>
      </c>
      <c r="I80" s="52" t="s">
        <v>727</v>
      </c>
    </row>
    <row r="81" spans="1:9" s="45" customFormat="1" ht="31.5" x14ac:dyDescent="0.25">
      <c r="A81" s="45">
        <v>77</v>
      </c>
      <c r="B81" s="53" t="s">
        <v>1327</v>
      </c>
      <c r="C81" s="53" t="s">
        <v>1327</v>
      </c>
      <c r="D81" s="54" t="s">
        <v>1329</v>
      </c>
      <c r="E81" s="54" t="s">
        <v>1328</v>
      </c>
      <c r="F81" s="43">
        <v>0</v>
      </c>
      <c r="G81" s="43">
        <v>400</v>
      </c>
      <c r="H81" s="52" t="s">
        <v>1324</v>
      </c>
      <c r="I81" s="52" t="s">
        <v>756</v>
      </c>
    </row>
    <row r="82" spans="1:9" s="45" customFormat="1" ht="15.75" x14ac:dyDescent="0.25">
      <c r="A82" s="45">
        <v>78</v>
      </c>
      <c r="B82" s="53" t="s">
        <v>1327</v>
      </c>
      <c r="C82" s="53" t="s">
        <v>1327</v>
      </c>
      <c r="D82" s="54" t="s">
        <v>1326</v>
      </c>
      <c r="E82" s="54" t="s">
        <v>1325</v>
      </c>
      <c r="F82" s="43">
        <v>500</v>
      </c>
      <c r="G82" s="43"/>
      <c r="H82" s="52" t="s">
        <v>1324</v>
      </c>
      <c r="I82" s="52" t="s">
        <v>762</v>
      </c>
    </row>
    <row r="83" spans="1:9" s="45" customFormat="1" ht="15.75" x14ac:dyDescent="0.25">
      <c r="B83" s="53"/>
      <c r="C83" s="53"/>
      <c r="D83" s="53"/>
      <c r="E83" s="53"/>
      <c r="F83" s="43"/>
      <c r="G83" s="43"/>
      <c r="H83" s="52"/>
      <c r="I83" s="52"/>
    </row>
    <row r="84" spans="1:9" s="45" customFormat="1" ht="15.75" x14ac:dyDescent="0.25">
      <c r="B84" s="51" t="s">
        <v>1323</v>
      </c>
      <c r="C84" s="51"/>
      <c r="D84" s="51"/>
      <c r="E84" s="51"/>
      <c r="F84" s="50">
        <f>SUM(F5:F83)</f>
        <v>344000</v>
      </c>
      <c r="G84" s="50">
        <f>SUM(G5:G83)</f>
        <v>8050</v>
      </c>
      <c r="H84" s="49"/>
      <c r="I84" s="48">
        <f>SUM(F84:H84)</f>
        <v>352050</v>
      </c>
    </row>
    <row r="85" spans="1:9" s="45" customFormat="1" ht="15.75" x14ac:dyDescent="0.25">
      <c r="F85" s="47"/>
      <c r="G85" s="47"/>
      <c r="H85" s="46"/>
      <c r="I85" s="46"/>
    </row>
    <row r="86" spans="1:9" s="45" customFormat="1" ht="15.75" x14ac:dyDescent="0.25">
      <c r="F86" s="47"/>
      <c r="G86" s="47"/>
      <c r="H86" s="46"/>
      <c r="I86" s="46"/>
    </row>
    <row r="87" spans="1:9" s="45" customFormat="1" ht="15.75" x14ac:dyDescent="0.25">
      <c r="F87" s="47"/>
      <c r="G87" s="47"/>
      <c r="H87" s="46"/>
      <c r="I87" s="46"/>
    </row>
    <row r="88" spans="1:9" s="45" customFormat="1" ht="15.75" x14ac:dyDescent="0.25">
      <c r="F88" s="47"/>
      <c r="G88" s="47"/>
      <c r="H88" s="46"/>
      <c r="I88" s="46"/>
    </row>
  </sheetData>
  <autoFilter ref="B4:I82" xr:uid="{81351919-FC0D-4BA3-AF3A-B1BFC8181929}">
    <sortState xmlns:xlrd2="http://schemas.microsoft.com/office/spreadsheetml/2017/richdata2" ref="B5:I82">
      <sortCondition ref="B4:B82"/>
    </sortState>
  </autoFilter>
  <mergeCells count="3">
    <mergeCell ref="B2:I2"/>
    <mergeCell ref="B1:I1"/>
    <mergeCell ref="B3:I3"/>
  </mergeCells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2A122-3EB8-48EC-A5EC-498B86409D10}">
  <dimension ref="A3:B29"/>
  <sheetViews>
    <sheetView workbookViewId="0">
      <selection activeCell="A3" sqref="A3"/>
    </sheetView>
  </sheetViews>
  <sheetFormatPr baseColWidth="10" defaultRowHeight="15" x14ac:dyDescent="0.25"/>
  <cols>
    <col min="1" max="1" width="11.7109375" bestFit="1" customWidth="1"/>
    <col min="2" max="2" width="15.85546875" bestFit="1" customWidth="1"/>
  </cols>
  <sheetData>
    <row r="3" spans="1:2" x14ac:dyDescent="0.25">
      <c r="A3" s="37" t="s">
        <v>4</v>
      </c>
      <c r="B3" t="s">
        <v>1264</v>
      </c>
    </row>
    <row r="4" spans="1:2" x14ac:dyDescent="0.25">
      <c r="A4" t="s">
        <v>448</v>
      </c>
      <c r="B4">
        <v>9</v>
      </c>
    </row>
    <row r="5" spans="1:2" x14ac:dyDescent="0.25">
      <c r="A5" t="s">
        <v>972</v>
      </c>
      <c r="B5">
        <v>1</v>
      </c>
    </row>
    <row r="6" spans="1:2" x14ac:dyDescent="0.25">
      <c r="A6" t="s">
        <v>527</v>
      </c>
      <c r="B6">
        <v>6</v>
      </c>
    </row>
    <row r="7" spans="1:2" x14ac:dyDescent="0.25">
      <c r="A7" t="s">
        <v>869</v>
      </c>
      <c r="B7">
        <v>3</v>
      </c>
    </row>
    <row r="8" spans="1:2" x14ac:dyDescent="0.25">
      <c r="A8" t="s">
        <v>92</v>
      </c>
      <c r="B8">
        <v>14</v>
      </c>
    </row>
    <row r="9" spans="1:2" x14ac:dyDescent="0.25">
      <c r="A9" t="s">
        <v>1156</v>
      </c>
      <c r="B9">
        <v>1</v>
      </c>
    </row>
    <row r="10" spans="1:2" x14ac:dyDescent="0.25">
      <c r="A10" t="s">
        <v>497</v>
      </c>
      <c r="B10">
        <v>3</v>
      </c>
    </row>
    <row r="11" spans="1:2" x14ac:dyDescent="0.25">
      <c r="A11" t="s">
        <v>48</v>
      </c>
      <c r="B11">
        <v>43</v>
      </c>
    </row>
    <row r="12" spans="1:2" x14ac:dyDescent="0.25">
      <c r="A12" t="s">
        <v>982</v>
      </c>
      <c r="B12">
        <v>9</v>
      </c>
    </row>
    <row r="13" spans="1:2" x14ac:dyDescent="0.25">
      <c r="A13" t="s">
        <v>468</v>
      </c>
      <c r="B13">
        <v>1</v>
      </c>
    </row>
    <row r="14" spans="1:2" x14ac:dyDescent="0.25">
      <c r="A14" t="s">
        <v>909</v>
      </c>
      <c r="B14">
        <v>4</v>
      </c>
    </row>
    <row r="15" spans="1:2" x14ac:dyDescent="0.25">
      <c r="A15" t="s">
        <v>21</v>
      </c>
      <c r="B15">
        <v>316</v>
      </c>
    </row>
    <row r="16" spans="1:2" x14ac:dyDescent="0.25">
      <c r="A16" t="s">
        <v>1016</v>
      </c>
      <c r="B16">
        <v>1</v>
      </c>
    </row>
    <row r="17" spans="1:2" x14ac:dyDescent="0.25">
      <c r="A17" t="s">
        <v>63</v>
      </c>
      <c r="B17">
        <v>31</v>
      </c>
    </row>
    <row r="18" spans="1:2" x14ac:dyDescent="0.25">
      <c r="A18" t="s">
        <v>471</v>
      </c>
      <c r="B18">
        <v>3</v>
      </c>
    </row>
    <row r="19" spans="1:2" x14ac:dyDescent="0.25">
      <c r="A19" t="s">
        <v>1173</v>
      </c>
      <c r="B19">
        <v>18</v>
      </c>
    </row>
    <row r="20" spans="1:2" x14ac:dyDescent="0.25">
      <c r="A20" t="s">
        <v>454</v>
      </c>
      <c r="B20">
        <v>1</v>
      </c>
    </row>
    <row r="21" spans="1:2" x14ac:dyDescent="0.25">
      <c r="A21" t="s">
        <v>1000</v>
      </c>
      <c r="B21">
        <v>2</v>
      </c>
    </row>
    <row r="22" spans="1:2" x14ac:dyDescent="0.25">
      <c r="A22" t="s">
        <v>964</v>
      </c>
      <c r="B22">
        <v>2</v>
      </c>
    </row>
    <row r="23" spans="1:2" x14ac:dyDescent="0.25">
      <c r="A23" t="s">
        <v>569</v>
      </c>
      <c r="B23">
        <v>2</v>
      </c>
    </row>
    <row r="24" spans="1:2" x14ac:dyDescent="0.25">
      <c r="A24" t="s">
        <v>945</v>
      </c>
      <c r="B24">
        <v>6</v>
      </c>
    </row>
    <row r="25" spans="1:2" x14ac:dyDescent="0.25">
      <c r="A25" t="s">
        <v>612</v>
      </c>
      <c r="B25">
        <v>3</v>
      </c>
    </row>
    <row r="26" spans="1:2" x14ac:dyDescent="0.25">
      <c r="A26" t="s">
        <v>553</v>
      </c>
      <c r="B26">
        <v>8</v>
      </c>
    </row>
    <row r="27" spans="1:2" x14ac:dyDescent="0.25">
      <c r="A27" t="s">
        <v>932</v>
      </c>
      <c r="B27">
        <v>3</v>
      </c>
    </row>
    <row r="28" spans="1:2" x14ac:dyDescent="0.25">
      <c r="A28" t="s">
        <v>590</v>
      </c>
      <c r="B28">
        <v>1</v>
      </c>
    </row>
    <row r="29" spans="1:2" x14ac:dyDescent="0.25">
      <c r="A29" t="s">
        <v>67</v>
      </c>
      <c r="B29">
        <v>20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D8F02-5C60-4E2C-BD9A-81D8103D3B5C}">
  <dimension ref="A3:B5"/>
  <sheetViews>
    <sheetView workbookViewId="0">
      <selection activeCell="B2" sqref="B2"/>
    </sheetView>
  </sheetViews>
  <sheetFormatPr baseColWidth="10" defaultRowHeight="15" x14ac:dyDescent="0.25"/>
  <cols>
    <col min="1" max="1" width="20" bestFit="1" customWidth="1"/>
    <col min="2" max="2" width="27.42578125" bestFit="1" customWidth="1"/>
  </cols>
  <sheetData>
    <row r="3" spans="1:2" x14ac:dyDescent="0.25">
      <c r="A3" s="37" t="s">
        <v>9</v>
      </c>
      <c r="B3" t="s">
        <v>1265</v>
      </c>
    </row>
    <row r="4" spans="1:2" x14ac:dyDescent="0.25">
      <c r="A4" t="s">
        <v>520</v>
      </c>
      <c r="B4">
        <v>23</v>
      </c>
    </row>
    <row r="5" spans="1:2" x14ac:dyDescent="0.25">
      <c r="A5" t="s">
        <v>26</v>
      </c>
      <c r="B5">
        <v>488</v>
      </c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E3A1D-2DB6-4AD3-9484-C1D1C17C422E}">
  <dimension ref="B2:T519"/>
  <sheetViews>
    <sheetView workbookViewId="0"/>
  </sheetViews>
  <sheetFormatPr baseColWidth="10" defaultRowHeight="15" x14ac:dyDescent="0.25"/>
  <sheetData>
    <row r="2" spans="2:20" x14ac:dyDescent="0.25">
      <c r="B2" s="38" t="s">
        <v>1267</v>
      </c>
    </row>
    <row r="3" spans="2:20" x14ac:dyDescent="0.25">
      <c r="B3" s="39" t="s">
        <v>1268</v>
      </c>
    </row>
    <row r="4" spans="2:20" x14ac:dyDescent="0.25">
      <c r="B4" s="39" t="s">
        <v>1269</v>
      </c>
    </row>
    <row r="6" spans="2:20" x14ac:dyDescent="0.25">
      <c r="C6" t="s">
        <v>1270</v>
      </c>
      <c r="D6" t="s">
        <v>1271</v>
      </c>
      <c r="E6" t="s">
        <v>1272</v>
      </c>
      <c r="F6" t="s">
        <v>1273</v>
      </c>
      <c r="G6" t="s">
        <v>1274</v>
      </c>
      <c r="H6" t="s">
        <v>1275</v>
      </c>
      <c r="I6" t="s">
        <v>1276</v>
      </c>
      <c r="J6" t="s">
        <v>1277</v>
      </c>
      <c r="K6" t="s">
        <v>1278</v>
      </c>
      <c r="L6" t="s">
        <v>1279</v>
      </c>
      <c r="M6" t="s">
        <v>1280</v>
      </c>
      <c r="N6" t="s">
        <v>1281</v>
      </c>
      <c r="O6" t="s">
        <v>1282</v>
      </c>
      <c r="P6" t="s">
        <v>1283</v>
      </c>
      <c r="Q6" t="s">
        <v>1284</v>
      </c>
      <c r="R6" t="s">
        <v>1285</v>
      </c>
      <c r="S6" t="s">
        <v>1286</v>
      </c>
      <c r="T6" t="s">
        <v>1287</v>
      </c>
    </row>
    <row r="7" spans="2:20" x14ac:dyDescent="0.25">
      <c r="C7" t="s">
        <v>1</v>
      </c>
      <c r="D7" t="s">
        <v>2</v>
      </c>
      <c r="E7" t="s">
        <v>3</v>
      </c>
      <c r="F7" t="s">
        <v>4</v>
      </c>
      <c r="G7" t="s">
        <v>5</v>
      </c>
      <c r="H7" t="s">
        <v>6</v>
      </c>
      <c r="I7" t="s">
        <v>7</v>
      </c>
      <c r="J7" t="s">
        <v>8</v>
      </c>
      <c r="K7" t="s">
        <v>9</v>
      </c>
      <c r="L7" t="s">
        <v>10</v>
      </c>
      <c r="M7" t="s">
        <v>11</v>
      </c>
      <c r="N7" t="s">
        <v>12</v>
      </c>
      <c r="O7" t="s">
        <v>13</v>
      </c>
      <c r="P7" t="s">
        <v>14</v>
      </c>
      <c r="Q7" t="s">
        <v>15</v>
      </c>
      <c r="R7" t="s">
        <v>16</v>
      </c>
      <c r="S7" t="s">
        <v>17</v>
      </c>
      <c r="T7" t="s">
        <v>18</v>
      </c>
    </row>
    <row r="8" spans="2:20" x14ac:dyDescent="0.25">
      <c r="C8">
        <v>1</v>
      </c>
      <c r="D8" t="s">
        <v>19</v>
      </c>
      <c r="E8" t="s">
        <v>20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O8" t="s">
        <v>29</v>
      </c>
      <c r="P8" t="s">
        <v>30</v>
      </c>
      <c r="Q8" t="s">
        <v>31</v>
      </c>
      <c r="S8" t="s">
        <v>32</v>
      </c>
      <c r="T8" t="s">
        <v>1263</v>
      </c>
    </row>
    <row r="9" spans="2:20" x14ac:dyDescent="0.25">
      <c r="C9">
        <v>2</v>
      </c>
      <c r="D9" t="s">
        <v>33</v>
      </c>
      <c r="E9" t="s">
        <v>34</v>
      </c>
      <c r="F9" t="s">
        <v>21</v>
      </c>
      <c r="G9" t="s">
        <v>35</v>
      </c>
      <c r="I9" t="s">
        <v>24</v>
      </c>
      <c r="K9" t="s">
        <v>26</v>
      </c>
      <c r="L9" t="s">
        <v>27</v>
      </c>
      <c r="M9" t="s">
        <v>36</v>
      </c>
      <c r="N9" t="s">
        <v>37</v>
      </c>
      <c r="O9" t="s">
        <v>38</v>
      </c>
      <c r="P9" t="s">
        <v>30</v>
      </c>
      <c r="Q9" t="s">
        <v>31</v>
      </c>
      <c r="S9" t="s">
        <v>32</v>
      </c>
      <c r="T9" t="s">
        <v>1263</v>
      </c>
    </row>
    <row r="10" spans="2:20" x14ac:dyDescent="0.25">
      <c r="C10">
        <v>3</v>
      </c>
      <c r="D10" t="s">
        <v>39</v>
      </c>
      <c r="E10" t="s">
        <v>40</v>
      </c>
      <c r="F10" t="s">
        <v>21</v>
      </c>
      <c r="G10" t="s">
        <v>41</v>
      </c>
      <c r="I10" t="s">
        <v>24</v>
      </c>
      <c r="K10" t="s">
        <v>26</v>
      </c>
      <c r="L10" t="s">
        <v>27</v>
      </c>
      <c r="M10" t="s">
        <v>42</v>
      </c>
      <c r="O10" t="s">
        <v>43</v>
      </c>
      <c r="P10" t="s">
        <v>44</v>
      </c>
      <c r="Q10" t="s">
        <v>1260</v>
      </c>
      <c r="S10" t="s">
        <v>32</v>
      </c>
      <c r="T10" t="s">
        <v>45</v>
      </c>
    </row>
    <row r="11" spans="2:20" x14ac:dyDescent="0.25">
      <c r="C11">
        <v>4</v>
      </c>
      <c r="D11" t="s">
        <v>46</v>
      </c>
      <c r="E11" t="s">
        <v>47</v>
      </c>
      <c r="F11" t="s">
        <v>48</v>
      </c>
      <c r="G11" t="s">
        <v>49</v>
      </c>
      <c r="I11" t="s">
        <v>24</v>
      </c>
      <c r="K11" t="s">
        <v>26</v>
      </c>
      <c r="L11" t="s">
        <v>27</v>
      </c>
      <c r="M11" t="s">
        <v>50</v>
      </c>
      <c r="O11" t="s">
        <v>51</v>
      </c>
      <c r="P11" t="s">
        <v>44</v>
      </c>
      <c r="Q11" t="s">
        <v>1261</v>
      </c>
      <c r="R11" t="s">
        <v>53</v>
      </c>
      <c r="S11" t="s">
        <v>32</v>
      </c>
      <c r="T11" t="s">
        <v>54</v>
      </c>
    </row>
    <row r="12" spans="2:20" x14ac:dyDescent="0.25">
      <c r="C12">
        <v>5</v>
      </c>
      <c r="D12" t="s">
        <v>55</v>
      </c>
      <c r="E12" t="s">
        <v>56</v>
      </c>
      <c r="F12" t="s">
        <v>21</v>
      </c>
      <c r="G12" t="s">
        <v>57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58</v>
      </c>
      <c r="O12" t="s">
        <v>59</v>
      </c>
      <c r="P12" t="s">
        <v>60</v>
      </c>
      <c r="Q12" t="s">
        <v>31</v>
      </c>
      <c r="S12" t="s">
        <v>32</v>
      </c>
      <c r="T12" t="s">
        <v>1263</v>
      </c>
    </row>
    <row r="13" spans="2:20" x14ac:dyDescent="0.25">
      <c r="C13">
        <v>6</v>
      </c>
      <c r="D13" t="s">
        <v>61</v>
      </c>
      <c r="E13" t="s">
        <v>62</v>
      </c>
      <c r="F13" t="s">
        <v>63</v>
      </c>
      <c r="G13" t="s">
        <v>64</v>
      </c>
      <c r="I13" t="s">
        <v>24</v>
      </c>
      <c r="K13" t="s">
        <v>26</v>
      </c>
      <c r="L13" t="s">
        <v>27</v>
      </c>
      <c r="M13" t="s">
        <v>50</v>
      </c>
      <c r="O13" t="s">
        <v>51</v>
      </c>
      <c r="P13" t="s">
        <v>44</v>
      </c>
      <c r="Q13" t="s">
        <v>1261</v>
      </c>
      <c r="R13" t="s">
        <v>53</v>
      </c>
      <c r="S13" t="s">
        <v>32</v>
      </c>
      <c r="T13" t="s">
        <v>54</v>
      </c>
    </row>
    <row r="14" spans="2:20" x14ac:dyDescent="0.25">
      <c r="C14">
        <v>7</v>
      </c>
      <c r="D14" t="s">
        <v>65</v>
      </c>
      <c r="E14" t="s">
        <v>66</v>
      </c>
      <c r="F14" t="s">
        <v>67</v>
      </c>
      <c r="G14" t="s">
        <v>68</v>
      </c>
      <c r="I14" t="s">
        <v>24</v>
      </c>
      <c r="K14" t="s">
        <v>26</v>
      </c>
      <c r="L14" t="s">
        <v>27</v>
      </c>
      <c r="M14" t="s">
        <v>50</v>
      </c>
      <c r="O14" t="s">
        <v>51</v>
      </c>
      <c r="P14" t="s">
        <v>44</v>
      </c>
      <c r="Q14" t="s">
        <v>1261</v>
      </c>
      <c r="R14" t="s">
        <v>53</v>
      </c>
      <c r="S14" t="s">
        <v>32</v>
      </c>
      <c r="T14" t="s">
        <v>54</v>
      </c>
    </row>
    <row r="15" spans="2:20" x14ac:dyDescent="0.25">
      <c r="C15">
        <v>8</v>
      </c>
      <c r="D15" t="s">
        <v>69</v>
      </c>
      <c r="E15" t="s">
        <v>66</v>
      </c>
      <c r="F15" t="s">
        <v>67</v>
      </c>
      <c r="G15" t="s">
        <v>68</v>
      </c>
      <c r="I15" t="s">
        <v>24</v>
      </c>
      <c r="K15" t="s">
        <v>26</v>
      </c>
      <c r="L15" t="s">
        <v>27</v>
      </c>
      <c r="M15" t="s">
        <v>50</v>
      </c>
      <c r="O15" t="s">
        <v>51</v>
      </c>
      <c r="P15" t="s">
        <v>44</v>
      </c>
      <c r="Q15" t="s">
        <v>1261</v>
      </c>
      <c r="R15" t="s">
        <v>53</v>
      </c>
      <c r="S15" t="s">
        <v>32</v>
      </c>
      <c r="T15" t="s">
        <v>54</v>
      </c>
    </row>
    <row r="16" spans="2:20" x14ac:dyDescent="0.25">
      <c r="C16">
        <v>9</v>
      </c>
      <c r="D16" t="s">
        <v>70</v>
      </c>
      <c r="E16" t="s">
        <v>66</v>
      </c>
      <c r="F16" t="s">
        <v>67</v>
      </c>
      <c r="G16" t="s">
        <v>68</v>
      </c>
      <c r="I16" t="s">
        <v>24</v>
      </c>
      <c r="K16" t="s">
        <v>26</v>
      </c>
      <c r="L16" t="s">
        <v>27</v>
      </c>
      <c r="M16" t="s">
        <v>50</v>
      </c>
      <c r="O16" t="s">
        <v>51</v>
      </c>
      <c r="P16" t="s">
        <v>44</v>
      </c>
      <c r="Q16" t="s">
        <v>1261</v>
      </c>
      <c r="R16" t="s">
        <v>53</v>
      </c>
      <c r="S16" t="s">
        <v>32</v>
      </c>
      <c r="T16" t="s">
        <v>54</v>
      </c>
    </row>
    <row r="17" spans="3:20" x14ac:dyDescent="0.25">
      <c r="C17">
        <v>10</v>
      </c>
      <c r="D17" t="s">
        <v>71</v>
      </c>
      <c r="E17" t="s">
        <v>72</v>
      </c>
      <c r="F17" t="s">
        <v>21</v>
      </c>
      <c r="G17" t="s">
        <v>73</v>
      </c>
      <c r="I17" t="s">
        <v>24</v>
      </c>
      <c r="K17" t="s">
        <v>520</v>
      </c>
      <c r="L17" t="s">
        <v>27</v>
      </c>
      <c r="M17" t="s">
        <v>50</v>
      </c>
      <c r="O17" t="s">
        <v>51</v>
      </c>
      <c r="P17" t="s">
        <v>44</v>
      </c>
      <c r="Q17" t="s">
        <v>1261</v>
      </c>
      <c r="R17" t="s">
        <v>53</v>
      </c>
      <c r="S17" t="s">
        <v>32</v>
      </c>
      <c r="T17" t="s">
        <v>54</v>
      </c>
    </row>
    <row r="18" spans="3:20" x14ac:dyDescent="0.25">
      <c r="C18">
        <v>11</v>
      </c>
      <c r="D18" t="s">
        <v>74</v>
      </c>
      <c r="E18" t="s">
        <v>75</v>
      </c>
      <c r="F18" t="s">
        <v>21</v>
      </c>
      <c r="G18" t="s">
        <v>76</v>
      </c>
      <c r="I18" t="s">
        <v>24</v>
      </c>
      <c r="K18" t="s">
        <v>26</v>
      </c>
      <c r="L18" t="s">
        <v>27</v>
      </c>
      <c r="M18" t="s">
        <v>50</v>
      </c>
      <c r="O18" t="s">
        <v>51</v>
      </c>
      <c r="P18" t="s">
        <v>44</v>
      </c>
      <c r="Q18" t="s">
        <v>1261</v>
      </c>
      <c r="R18" t="s">
        <v>53</v>
      </c>
      <c r="S18" t="s">
        <v>32</v>
      </c>
      <c r="T18" t="s">
        <v>54</v>
      </c>
    </row>
    <row r="19" spans="3:20" x14ac:dyDescent="0.25">
      <c r="C19">
        <v>12</v>
      </c>
      <c r="D19" t="s">
        <v>77</v>
      </c>
      <c r="E19" t="s">
        <v>78</v>
      </c>
      <c r="F19" t="s">
        <v>21</v>
      </c>
      <c r="G19">
        <v>1000</v>
      </c>
      <c r="I19" t="s">
        <v>24</v>
      </c>
      <c r="K19" t="s">
        <v>26</v>
      </c>
      <c r="L19" t="s">
        <v>27</v>
      </c>
      <c r="M19" t="s">
        <v>50</v>
      </c>
      <c r="O19" t="s">
        <v>51</v>
      </c>
      <c r="P19" t="s">
        <v>44</v>
      </c>
      <c r="Q19" t="s">
        <v>1261</v>
      </c>
      <c r="R19" t="s">
        <v>53</v>
      </c>
      <c r="S19" t="s">
        <v>32</v>
      </c>
      <c r="T19" t="s">
        <v>54</v>
      </c>
    </row>
    <row r="20" spans="3:20" x14ac:dyDescent="0.25">
      <c r="C20">
        <v>13</v>
      </c>
      <c r="D20" t="s">
        <v>79</v>
      </c>
      <c r="E20" t="s">
        <v>80</v>
      </c>
      <c r="F20" t="s">
        <v>21</v>
      </c>
      <c r="G20" t="s">
        <v>81</v>
      </c>
      <c r="I20" t="s">
        <v>24</v>
      </c>
      <c r="K20" t="s">
        <v>26</v>
      </c>
      <c r="L20" t="s">
        <v>27</v>
      </c>
      <c r="M20" t="s">
        <v>50</v>
      </c>
      <c r="O20" t="s">
        <v>51</v>
      </c>
      <c r="P20" t="s">
        <v>44</v>
      </c>
      <c r="Q20" t="s">
        <v>1261</v>
      </c>
      <c r="R20" t="s">
        <v>53</v>
      </c>
      <c r="S20" t="s">
        <v>32</v>
      </c>
      <c r="T20" t="s">
        <v>54</v>
      </c>
    </row>
    <row r="21" spans="3:20" x14ac:dyDescent="0.25">
      <c r="C21">
        <v>14</v>
      </c>
      <c r="D21" t="s">
        <v>82</v>
      </c>
      <c r="E21" t="s">
        <v>83</v>
      </c>
      <c r="F21" t="s">
        <v>63</v>
      </c>
      <c r="G21" t="s">
        <v>84</v>
      </c>
      <c r="I21" t="s">
        <v>24</v>
      </c>
      <c r="K21" t="s">
        <v>26</v>
      </c>
      <c r="L21" t="s">
        <v>27</v>
      </c>
      <c r="M21" t="s">
        <v>50</v>
      </c>
      <c r="O21" t="s">
        <v>51</v>
      </c>
      <c r="P21" t="s">
        <v>44</v>
      </c>
      <c r="Q21" t="s">
        <v>1261</v>
      </c>
      <c r="R21" t="s">
        <v>53</v>
      </c>
      <c r="S21" t="s">
        <v>32</v>
      </c>
      <c r="T21" t="s">
        <v>54</v>
      </c>
    </row>
    <row r="22" spans="3:20" x14ac:dyDescent="0.25">
      <c r="C22">
        <v>15</v>
      </c>
      <c r="D22" t="s">
        <v>85</v>
      </c>
      <c r="E22" t="s">
        <v>86</v>
      </c>
      <c r="F22" t="s">
        <v>21</v>
      </c>
      <c r="G22" t="s">
        <v>41</v>
      </c>
      <c r="I22" t="s">
        <v>24</v>
      </c>
      <c r="K22" t="s">
        <v>26</v>
      </c>
      <c r="L22" t="s">
        <v>27</v>
      </c>
      <c r="M22" t="s">
        <v>50</v>
      </c>
      <c r="O22" t="s">
        <v>51</v>
      </c>
      <c r="P22" t="s">
        <v>44</v>
      </c>
      <c r="Q22" t="s">
        <v>1261</v>
      </c>
      <c r="R22" t="s">
        <v>53</v>
      </c>
      <c r="S22" t="s">
        <v>32</v>
      </c>
      <c r="T22" t="s">
        <v>54</v>
      </c>
    </row>
    <row r="23" spans="3:20" x14ac:dyDescent="0.25">
      <c r="C23">
        <v>16</v>
      </c>
      <c r="D23" t="s">
        <v>87</v>
      </c>
      <c r="E23" t="s">
        <v>88</v>
      </c>
      <c r="F23" t="s">
        <v>21</v>
      </c>
      <c r="G23" t="s">
        <v>89</v>
      </c>
      <c r="I23" t="s">
        <v>24</v>
      </c>
      <c r="K23" t="s">
        <v>26</v>
      </c>
      <c r="L23" t="s">
        <v>27</v>
      </c>
      <c r="M23" t="s">
        <v>50</v>
      </c>
      <c r="O23" t="s">
        <v>51</v>
      </c>
      <c r="P23" t="s">
        <v>44</v>
      </c>
      <c r="Q23" t="s">
        <v>1261</v>
      </c>
      <c r="R23" t="s">
        <v>53</v>
      </c>
      <c r="S23" t="s">
        <v>32</v>
      </c>
      <c r="T23" t="s">
        <v>54</v>
      </c>
    </row>
    <row r="24" spans="3:20" x14ac:dyDescent="0.25">
      <c r="C24">
        <v>17</v>
      </c>
      <c r="D24" t="s">
        <v>90</v>
      </c>
      <c r="E24" t="s">
        <v>91</v>
      </c>
      <c r="F24" t="s">
        <v>92</v>
      </c>
      <c r="G24" t="s">
        <v>93</v>
      </c>
      <c r="I24" t="s">
        <v>24</v>
      </c>
      <c r="K24" t="s">
        <v>26</v>
      </c>
      <c r="L24" t="s">
        <v>27</v>
      </c>
      <c r="M24" t="s">
        <v>50</v>
      </c>
      <c r="O24" t="s">
        <v>51</v>
      </c>
      <c r="P24" t="s">
        <v>44</v>
      </c>
      <c r="Q24" t="s">
        <v>1261</v>
      </c>
      <c r="R24" t="s">
        <v>53</v>
      </c>
      <c r="S24" t="s">
        <v>32</v>
      </c>
      <c r="T24" t="s">
        <v>54</v>
      </c>
    </row>
    <row r="25" spans="3:20" x14ac:dyDescent="0.25">
      <c r="C25">
        <v>18</v>
      </c>
      <c r="D25" t="s">
        <v>94</v>
      </c>
      <c r="E25" t="s">
        <v>95</v>
      </c>
      <c r="F25" t="s">
        <v>63</v>
      </c>
      <c r="G25" t="s">
        <v>96</v>
      </c>
      <c r="I25" t="s">
        <v>24</v>
      </c>
      <c r="K25" t="s">
        <v>26</v>
      </c>
      <c r="L25" t="s">
        <v>27</v>
      </c>
      <c r="M25" t="s">
        <v>50</v>
      </c>
      <c r="O25" t="s">
        <v>51</v>
      </c>
      <c r="P25" t="s">
        <v>44</v>
      </c>
      <c r="Q25" t="s">
        <v>1261</v>
      </c>
      <c r="R25" t="s">
        <v>53</v>
      </c>
      <c r="S25" t="s">
        <v>32</v>
      </c>
      <c r="T25" t="s">
        <v>54</v>
      </c>
    </row>
    <row r="26" spans="3:20" x14ac:dyDescent="0.25">
      <c r="C26">
        <v>19</v>
      </c>
      <c r="D26" t="s">
        <v>97</v>
      </c>
      <c r="E26" t="s">
        <v>98</v>
      </c>
      <c r="F26" t="s">
        <v>21</v>
      </c>
      <c r="G26" t="s">
        <v>99</v>
      </c>
      <c r="I26" t="s">
        <v>24</v>
      </c>
      <c r="K26" t="s">
        <v>26</v>
      </c>
      <c r="L26" t="s">
        <v>27</v>
      </c>
      <c r="M26" t="s">
        <v>50</v>
      </c>
      <c r="O26" t="s">
        <v>51</v>
      </c>
      <c r="P26" t="s">
        <v>44</v>
      </c>
      <c r="Q26" t="s">
        <v>1261</v>
      </c>
      <c r="R26" t="s">
        <v>53</v>
      </c>
      <c r="S26" t="s">
        <v>32</v>
      </c>
      <c r="T26" t="s">
        <v>54</v>
      </c>
    </row>
    <row r="27" spans="3:20" x14ac:dyDescent="0.25">
      <c r="C27">
        <v>20</v>
      </c>
      <c r="D27" t="s">
        <v>100</v>
      </c>
      <c r="E27" t="s">
        <v>101</v>
      </c>
      <c r="F27" t="s">
        <v>21</v>
      </c>
      <c r="G27" t="s">
        <v>102</v>
      </c>
      <c r="I27" t="s">
        <v>24</v>
      </c>
      <c r="K27" t="s">
        <v>26</v>
      </c>
      <c r="L27" t="s">
        <v>27</v>
      </c>
      <c r="M27" t="s">
        <v>50</v>
      </c>
      <c r="O27" t="s">
        <v>51</v>
      </c>
      <c r="P27" t="s">
        <v>44</v>
      </c>
      <c r="Q27" t="s">
        <v>1261</v>
      </c>
      <c r="R27" t="s">
        <v>53</v>
      </c>
      <c r="S27" t="s">
        <v>32</v>
      </c>
      <c r="T27" t="s">
        <v>54</v>
      </c>
    </row>
    <row r="28" spans="3:20" x14ac:dyDescent="0.25">
      <c r="C28">
        <v>21</v>
      </c>
      <c r="D28" t="s">
        <v>103</v>
      </c>
      <c r="E28" t="s">
        <v>104</v>
      </c>
      <c r="F28" t="s">
        <v>21</v>
      </c>
      <c r="G28" t="s">
        <v>41</v>
      </c>
      <c r="I28" t="s">
        <v>24</v>
      </c>
      <c r="K28" t="s">
        <v>26</v>
      </c>
      <c r="L28" t="s">
        <v>105</v>
      </c>
      <c r="M28" t="s">
        <v>106</v>
      </c>
      <c r="O28" t="s">
        <v>107</v>
      </c>
      <c r="Q28" t="s">
        <v>1262</v>
      </c>
      <c r="S28" t="s">
        <v>32</v>
      </c>
      <c r="T28" t="s">
        <v>641</v>
      </c>
    </row>
    <row r="29" spans="3:20" x14ac:dyDescent="0.25">
      <c r="C29">
        <v>22</v>
      </c>
      <c r="D29" t="s">
        <v>108</v>
      </c>
      <c r="E29" t="s">
        <v>109</v>
      </c>
      <c r="F29" t="s">
        <v>21</v>
      </c>
      <c r="G29">
        <v>1320</v>
      </c>
      <c r="I29" t="s">
        <v>24</v>
      </c>
      <c r="K29" t="s">
        <v>26</v>
      </c>
      <c r="L29" t="s">
        <v>27</v>
      </c>
      <c r="M29" t="s">
        <v>50</v>
      </c>
      <c r="O29" t="s">
        <v>51</v>
      </c>
      <c r="P29" t="s">
        <v>44</v>
      </c>
      <c r="Q29" t="s">
        <v>1261</v>
      </c>
      <c r="R29" t="s">
        <v>53</v>
      </c>
      <c r="S29" t="s">
        <v>32</v>
      </c>
      <c r="T29" t="s">
        <v>54</v>
      </c>
    </row>
    <row r="30" spans="3:20" x14ac:dyDescent="0.25">
      <c r="C30">
        <v>23</v>
      </c>
      <c r="D30" t="s">
        <v>110</v>
      </c>
      <c r="E30" t="s">
        <v>111</v>
      </c>
      <c r="F30" t="s">
        <v>21</v>
      </c>
      <c r="G30">
        <v>1015</v>
      </c>
      <c r="I30" t="s">
        <v>24</v>
      </c>
      <c r="K30" t="s">
        <v>26</v>
      </c>
      <c r="L30" t="s">
        <v>27</v>
      </c>
      <c r="M30" t="s">
        <v>50</v>
      </c>
      <c r="O30" t="s">
        <v>51</v>
      </c>
      <c r="P30" t="s">
        <v>44</v>
      </c>
      <c r="Q30" t="s">
        <v>1261</v>
      </c>
      <c r="R30" t="s">
        <v>53</v>
      </c>
      <c r="S30" t="s">
        <v>32</v>
      </c>
      <c r="T30" t="s">
        <v>54</v>
      </c>
    </row>
    <row r="31" spans="3:20" x14ac:dyDescent="0.25">
      <c r="C31">
        <v>24</v>
      </c>
      <c r="D31" t="s">
        <v>112</v>
      </c>
      <c r="E31" t="s">
        <v>113</v>
      </c>
      <c r="F31" t="s">
        <v>48</v>
      </c>
      <c r="G31" t="s">
        <v>114</v>
      </c>
      <c r="H31" t="s">
        <v>115</v>
      </c>
      <c r="I31" t="s">
        <v>24</v>
      </c>
      <c r="J31" t="s">
        <v>116</v>
      </c>
      <c r="K31" t="s">
        <v>26</v>
      </c>
      <c r="L31" t="s">
        <v>27</v>
      </c>
      <c r="M31" t="s">
        <v>117</v>
      </c>
      <c r="O31" t="s">
        <v>118</v>
      </c>
      <c r="P31" t="s">
        <v>44</v>
      </c>
      <c r="Q31" t="s">
        <v>31</v>
      </c>
      <c r="S31" t="s">
        <v>32</v>
      </c>
      <c r="T31" t="s">
        <v>1263</v>
      </c>
    </row>
    <row r="32" spans="3:20" x14ac:dyDescent="0.25">
      <c r="C32">
        <v>25</v>
      </c>
      <c r="D32" t="s">
        <v>119</v>
      </c>
      <c r="E32" t="s">
        <v>120</v>
      </c>
      <c r="F32" t="s">
        <v>21</v>
      </c>
      <c r="G32">
        <v>1015</v>
      </c>
      <c r="I32" t="s">
        <v>24</v>
      </c>
      <c r="K32" t="s">
        <v>26</v>
      </c>
      <c r="L32" t="s">
        <v>27</v>
      </c>
      <c r="M32" t="s">
        <v>50</v>
      </c>
      <c r="O32" t="s">
        <v>51</v>
      </c>
      <c r="P32" t="s">
        <v>44</v>
      </c>
      <c r="Q32" t="s">
        <v>1261</v>
      </c>
      <c r="R32" t="s">
        <v>53</v>
      </c>
      <c r="S32" t="s">
        <v>32</v>
      </c>
      <c r="T32" t="s">
        <v>54</v>
      </c>
    </row>
    <row r="33" spans="3:20" x14ac:dyDescent="0.25">
      <c r="C33">
        <v>26</v>
      </c>
      <c r="D33" t="s">
        <v>121</v>
      </c>
      <c r="E33" t="s">
        <v>122</v>
      </c>
      <c r="F33" t="s">
        <v>63</v>
      </c>
      <c r="G33" t="s">
        <v>89</v>
      </c>
      <c r="I33" t="s">
        <v>24</v>
      </c>
      <c r="K33" t="s">
        <v>26</v>
      </c>
      <c r="L33" t="s">
        <v>27</v>
      </c>
      <c r="M33" t="s">
        <v>50</v>
      </c>
      <c r="O33" t="s">
        <v>51</v>
      </c>
      <c r="P33" t="s">
        <v>44</v>
      </c>
      <c r="Q33" t="s">
        <v>1261</v>
      </c>
      <c r="R33" t="s">
        <v>53</v>
      </c>
      <c r="S33" t="s">
        <v>32</v>
      </c>
      <c r="T33" t="s">
        <v>54</v>
      </c>
    </row>
    <row r="34" spans="3:20" x14ac:dyDescent="0.25">
      <c r="C34">
        <v>27</v>
      </c>
      <c r="D34" t="s">
        <v>123</v>
      </c>
      <c r="E34" t="s">
        <v>124</v>
      </c>
      <c r="F34" t="s">
        <v>21</v>
      </c>
      <c r="G34">
        <v>1660</v>
      </c>
      <c r="I34" t="s">
        <v>24</v>
      </c>
      <c r="K34" t="s">
        <v>26</v>
      </c>
      <c r="L34" t="s">
        <v>27</v>
      </c>
      <c r="M34" t="s">
        <v>50</v>
      </c>
      <c r="O34" t="s">
        <v>51</v>
      </c>
      <c r="P34" t="s">
        <v>44</v>
      </c>
      <c r="Q34" t="s">
        <v>1261</v>
      </c>
      <c r="R34" t="s">
        <v>53</v>
      </c>
      <c r="S34" t="s">
        <v>32</v>
      </c>
      <c r="T34" t="s">
        <v>54</v>
      </c>
    </row>
    <row r="35" spans="3:20" x14ac:dyDescent="0.25">
      <c r="C35">
        <v>28</v>
      </c>
      <c r="D35" t="s">
        <v>125</v>
      </c>
      <c r="E35" t="s">
        <v>126</v>
      </c>
      <c r="F35" t="s">
        <v>63</v>
      </c>
      <c r="G35" t="s">
        <v>127</v>
      </c>
      <c r="I35" t="s">
        <v>24</v>
      </c>
      <c r="K35" t="s">
        <v>26</v>
      </c>
      <c r="L35" t="s">
        <v>27</v>
      </c>
      <c r="M35" t="s">
        <v>50</v>
      </c>
      <c r="O35" t="s">
        <v>51</v>
      </c>
      <c r="P35" t="s">
        <v>44</v>
      </c>
      <c r="Q35" t="s">
        <v>1261</v>
      </c>
      <c r="R35" t="s">
        <v>53</v>
      </c>
      <c r="S35" t="s">
        <v>32</v>
      </c>
      <c r="T35" t="s">
        <v>54</v>
      </c>
    </row>
    <row r="36" spans="3:20" x14ac:dyDescent="0.25">
      <c r="C36">
        <v>29</v>
      </c>
      <c r="D36" t="s">
        <v>128</v>
      </c>
      <c r="E36" t="s">
        <v>129</v>
      </c>
      <c r="F36" t="s">
        <v>63</v>
      </c>
      <c r="G36" t="s">
        <v>130</v>
      </c>
      <c r="I36" t="s">
        <v>24</v>
      </c>
      <c r="K36" t="s">
        <v>26</v>
      </c>
      <c r="L36" t="s">
        <v>27</v>
      </c>
      <c r="M36" t="s">
        <v>50</v>
      </c>
      <c r="O36" t="s">
        <v>51</v>
      </c>
      <c r="P36" t="s">
        <v>44</v>
      </c>
      <c r="Q36" t="s">
        <v>1261</v>
      </c>
      <c r="R36" t="s">
        <v>53</v>
      </c>
      <c r="S36" t="s">
        <v>32</v>
      </c>
      <c r="T36" t="s">
        <v>54</v>
      </c>
    </row>
    <row r="37" spans="3:20" x14ac:dyDescent="0.25">
      <c r="C37">
        <v>30</v>
      </c>
      <c r="D37" t="s">
        <v>131</v>
      </c>
      <c r="E37" t="s">
        <v>132</v>
      </c>
      <c r="F37" t="s">
        <v>21</v>
      </c>
      <c r="G37" t="s">
        <v>133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 t="s">
        <v>134</v>
      </c>
      <c r="O37" t="s">
        <v>135</v>
      </c>
      <c r="P37" t="s">
        <v>44</v>
      </c>
      <c r="Q37" t="s">
        <v>31</v>
      </c>
      <c r="S37" t="s">
        <v>32</v>
      </c>
      <c r="T37" t="s">
        <v>1263</v>
      </c>
    </row>
    <row r="38" spans="3:20" x14ac:dyDescent="0.25">
      <c r="C38">
        <v>31</v>
      </c>
      <c r="D38" t="s">
        <v>136</v>
      </c>
      <c r="E38" t="s">
        <v>137</v>
      </c>
      <c r="F38" t="s">
        <v>21</v>
      </c>
      <c r="G38" t="s">
        <v>138</v>
      </c>
      <c r="I38" t="s">
        <v>24</v>
      </c>
      <c r="K38" t="s">
        <v>26</v>
      </c>
      <c r="L38" t="s">
        <v>105</v>
      </c>
      <c r="M38" t="s">
        <v>139</v>
      </c>
      <c r="O38" t="s">
        <v>140</v>
      </c>
      <c r="Q38" t="s">
        <v>1262</v>
      </c>
      <c r="S38" t="s">
        <v>32</v>
      </c>
      <c r="T38" t="s">
        <v>641</v>
      </c>
    </row>
    <row r="39" spans="3:20" x14ac:dyDescent="0.25">
      <c r="C39">
        <v>32</v>
      </c>
      <c r="D39" t="s">
        <v>141</v>
      </c>
      <c r="E39" t="s">
        <v>142</v>
      </c>
      <c r="F39" t="s">
        <v>21</v>
      </c>
      <c r="G39">
        <v>1100</v>
      </c>
      <c r="I39" t="s">
        <v>24</v>
      </c>
      <c r="K39" t="s">
        <v>26</v>
      </c>
      <c r="L39" t="s">
        <v>27</v>
      </c>
      <c r="M39" t="s">
        <v>50</v>
      </c>
      <c r="O39" t="s">
        <v>51</v>
      </c>
      <c r="P39" t="s">
        <v>44</v>
      </c>
      <c r="Q39" t="s">
        <v>1261</v>
      </c>
      <c r="R39" t="s">
        <v>53</v>
      </c>
      <c r="S39" t="s">
        <v>32</v>
      </c>
      <c r="T39" t="s">
        <v>54</v>
      </c>
    </row>
    <row r="40" spans="3:20" x14ac:dyDescent="0.25">
      <c r="C40">
        <v>33</v>
      </c>
      <c r="D40" t="s">
        <v>143</v>
      </c>
      <c r="E40" t="s">
        <v>144</v>
      </c>
      <c r="F40" t="s">
        <v>21</v>
      </c>
      <c r="G40">
        <v>1020</v>
      </c>
      <c r="I40" t="s">
        <v>24</v>
      </c>
      <c r="K40" t="s">
        <v>26</v>
      </c>
      <c r="L40" t="s">
        <v>27</v>
      </c>
      <c r="M40" t="s">
        <v>145</v>
      </c>
      <c r="O40" t="s">
        <v>146</v>
      </c>
      <c r="Q40" t="s">
        <v>1260</v>
      </c>
      <c r="S40" t="s">
        <v>32</v>
      </c>
      <c r="T40" t="s">
        <v>45</v>
      </c>
    </row>
    <row r="41" spans="3:20" x14ac:dyDescent="0.25">
      <c r="C41">
        <v>34</v>
      </c>
      <c r="D41" t="s">
        <v>147</v>
      </c>
      <c r="E41" t="s">
        <v>148</v>
      </c>
      <c r="F41" t="s">
        <v>21</v>
      </c>
      <c r="G41" t="s">
        <v>22</v>
      </c>
      <c r="I41" t="s">
        <v>24</v>
      </c>
      <c r="K41" t="s">
        <v>26</v>
      </c>
      <c r="L41" t="s">
        <v>27</v>
      </c>
      <c r="M41" t="s">
        <v>134</v>
      </c>
      <c r="O41" t="s">
        <v>135</v>
      </c>
      <c r="Q41" t="s">
        <v>1260</v>
      </c>
      <c r="S41" t="s">
        <v>32</v>
      </c>
      <c r="T41" t="s">
        <v>45</v>
      </c>
    </row>
    <row r="42" spans="3:20" x14ac:dyDescent="0.25">
      <c r="C42">
        <v>35</v>
      </c>
      <c r="D42" t="s">
        <v>149</v>
      </c>
      <c r="E42" t="s">
        <v>150</v>
      </c>
      <c r="F42" t="s">
        <v>21</v>
      </c>
      <c r="G42" t="s">
        <v>22</v>
      </c>
      <c r="I42" t="s">
        <v>24</v>
      </c>
      <c r="K42" t="s">
        <v>26</v>
      </c>
      <c r="L42" t="s">
        <v>27</v>
      </c>
      <c r="M42" t="s">
        <v>134</v>
      </c>
      <c r="O42" t="s">
        <v>135</v>
      </c>
      <c r="Q42" t="s">
        <v>1260</v>
      </c>
      <c r="S42" t="s">
        <v>32</v>
      </c>
      <c r="T42" t="s">
        <v>45</v>
      </c>
    </row>
    <row r="43" spans="3:20" x14ac:dyDescent="0.25">
      <c r="C43">
        <v>36</v>
      </c>
      <c r="D43" t="s">
        <v>151</v>
      </c>
      <c r="E43" t="s">
        <v>150</v>
      </c>
      <c r="F43" t="s">
        <v>21</v>
      </c>
      <c r="G43" t="s">
        <v>22</v>
      </c>
      <c r="I43" t="s">
        <v>24</v>
      </c>
      <c r="K43" t="s">
        <v>26</v>
      </c>
      <c r="L43" t="s">
        <v>27</v>
      </c>
      <c r="M43" t="s">
        <v>134</v>
      </c>
      <c r="O43" t="s">
        <v>135</v>
      </c>
      <c r="Q43" t="s">
        <v>1260</v>
      </c>
      <c r="S43" t="s">
        <v>32</v>
      </c>
      <c r="T43" t="s">
        <v>45</v>
      </c>
    </row>
    <row r="44" spans="3:20" x14ac:dyDescent="0.25">
      <c r="C44">
        <v>37</v>
      </c>
      <c r="D44" t="s">
        <v>152</v>
      </c>
      <c r="E44" t="s">
        <v>150</v>
      </c>
      <c r="F44" t="s">
        <v>21</v>
      </c>
      <c r="G44" t="s">
        <v>22</v>
      </c>
      <c r="I44" t="s">
        <v>24</v>
      </c>
      <c r="K44" t="s">
        <v>26</v>
      </c>
      <c r="L44" t="s">
        <v>27</v>
      </c>
      <c r="M44" t="s">
        <v>134</v>
      </c>
      <c r="O44" t="s">
        <v>135</v>
      </c>
      <c r="Q44" t="s">
        <v>1260</v>
      </c>
      <c r="S44" t="s">
        <v>32</v>
      </c>
      <c r="T44" t="s">
        <v>45</v>
      </c>
    </row>
    <row r="45" spans="3:20" x14ac:dyDescent="0.25">
      <c r="C45">
        <v>38</v>
      </c>
      <c r="D45" t="s">
        <v>153</v>
      </c>
      <c r="E45" t="s">
        <v>154</v>
      </c>
      <c r="F45" t="s">
        <v>21</v>
      </c>
      <c r="G45" t="s">
        <v>155</v>
      </c>
      <c r="I45" t="s">
        <v>24</v>
      </c>
      <c r="K45" t="s">
        <v>26</v>
      </c>
      <c r="L45" t="s">
        <v>27</v>
      </c>
      <c r="M45" t="s">
        <v>156</v>
      </c>
      <c r="O45" t="s">
        <v>157</v>
      </c>
      <c r="P45" t="s">
        <v>44</v>
      </c>
      <c r="Q45" t="s">
        <v>1260</v>
      </c>
      <c r="S45" t="s">
        <v>32</v>
      </c>
      <c r="T45" t="s">
        <v>45</v>
      </c>
    </row>
    <row r="46" spans="3:20" x14ac:dyDescent="0.25">
      <c r="C46">
        <v>39</v>
      </c>
      <c r="D46" t="s">
        <v>158</v>
      </c>
      <c r="E46" t="s">
        <v>159</v>
      </c>
      <c r="F46" t="s">
        <v>21</v>
      </c>
      <c r="G46" t="s">
        <v>160</v>
      </c>
      <c r="I46" t="s">
        <v>24</v>
      </c>
      <c r="K46" t="s">
        <v>26</v>
      </c>
      <c r="L46" t="s">
        <v>27</v>
      </c>
      <c r="M46" t="s">
        <v>156</v>
      </c>
      <c r="O46" t="s">
        <v>157</v>
      </c>
      <c r="P46" t="s">
        <v>44</v>
      </c>
      <c r="Q46" t="s">
        <v>1260</v>
      </c>
      <c r="S46" t="s">
        <v>32</v>
      </c>
      <c r="T46" t="s">
        <v>45</v>
      </c>
    </row>
    <row r="47" spans="3:20" x14ac:dyDescent="0.25">
      <c r="C47">
        <v>40</v>
      </c>
      <c r="D47" t="s">
        <v>161</v>
      </c>
      <c r="E47" t="s">
        <v>162</v>
      </c>
      <c r="F47" t="s">
        <v>21</v>
      </c>
      <c r="G47" t="s">
        <v>22</v>
      </c>
      <c r="I47" t="s">
        <v>24</v>
      </c>
      <c r="K47" t="s">
        <v>26</v>
      </c>
      <c r="L47" t="s">
        <v>27</v>
      </c>
      <c r="M47" t="s">
        <v>42</v>
      </c>
      <c r="O47" t="s">
        <v>43</v>
      </c>
      <c r="Q47" t="s">
        <v>1260</v>
      </c>
      <c r="S47" t="s">
        <v>32</v>
      </c>
      <c r="T47" t="s">
        <v>45</v>
      </c>
    </row>
    <row r="48" spans="3:20" x14ac:dyDescent="0.25">
      <c r="C48">
        <v>41</v>
      </c>
      <c r="D48" t="s">
        <v>163</v>
      </c>
      <c r="E48" t="s">
        <v>164</v>
      </c>
      <c r="F48" t="s">
        <v>21</v>
      </c>
      <c r="G48" t="s">
        <v>89</v>
      </c>
      <c r="I48" t="s">
        <v>24</v>
      </c>
      <c r="K48" t="s">
        <v>26</v>
      </c>
      <c r="L48" t="s">
        <v>27</v>
      </c>
      <c r="M48" t="s">
        <v>165</v>
      </c>
      <c r="O48" t="s">
        <v>166</v>
      </c>
      <c r="Q48" t="s">
        <v>1260</v>
      </c>
      <c r="S48" t="s">
        <v>32</v>
      </c>
      <c r="T48" t="s">
        <v>45</v>
      </c>
    </row>
    <row r="49" spans="3:20" x14ac:dyDescent="0.25">
      <c r="C49">
        <v>42</v>
      </c>
      <c r="D49" t="s">
        <v>167</v>
      </c>
      <c r="E49" t="s">
        <v>168</v>
      </c>
      <c r="F49" t="s">
        <v>21</v>
      </c>
      <c r="G49">
        <v>1020</v>
      </c>
      <c r="I49" t="s">
        <v>24</v>
      </c>
      <c r="K49" t="s">
        <v>26</v>
      </c>
      <c r="L49" t="s">
        <v>27</v>
      </c>
      <c r="M49" t="s">
        <v>145</v>
      </c>
      <c r="O49" t="s">
        <v>146</v>
      </c>
      <c r="Q49" t="s">
        <v>1260</v>
      </c>
      <c r="S49" t="s">
        <v>32</v>
      </c>
      <c r="T49" t="s">
        <v>45</v>
      </c>
    </row>
    <row r="50" spans="3:20" x14ac:dyDescent="0.25">
      <c r="C50">
        <v>43</v>
      </c>
      <c r="D50" t="s">
        <v>169</v>
      </c>
      <c r="E50" t="s">
        <v>170</v>
      </c>
      <c r="F50" t="s">
        <v>21</v>
      </c>
      <c r="G50">
        <v>1020</v>
      </c>
      <c r="I50" t="s">
        <v>24</v>
      </c>
      <c r="K50" t="s">
        <v>26</v>
      </c>
      <c r="L50" t="s">
        <v>27</v>
      </c>
      <c r="M50" t="s">
        <v>50</v>
      </c>
      <c r="O50" t="s">
        <v>51</v>
      </c>
      <c r="P50" t="s">
        <v>44</v>
      </c>
      <c r="Q50" t="s">
        <v>1261</v>
      </c>
      <c r="R50" t="s">
        <v>53</v>
      </c>
      <c r="S50" t="s">
        <v>32</v>
      </c>
      <c r="T50" t="s">
        <v>54</v>
      </c>
    </row>
    <row r="51" spans="3:20" x14ac:dyDescent="0.25">
      <c r="C51">
        <v>44</v>
      </c>
      <c r="D51" t="s">
        <v>171</v>
      </c>
      <c r="E51" t="s">
        <v>172</v>
      </c>
      <c r="F51" t="s">
        <v>63</v>
      </c>
      <c r="G51" t="s">
        <v>130</v>
      </c>
      <c r="I51" t="s">
        <v>24</v>
      </c>
      <c r="K51" t="s">
        <v>26</v>
      </c>
      <c r="L51" t="s">
        <v>27</v>
      </c>
      <c r="M51" t="s">
        <v>50</v>
      </c>
      <c r="O51" t="s">
        <v>51</v>
      </c>
      <c r="P51" t="s">
        <v>44</v>
      </c>
      <c r="Q51" t="s">
        <v>1261</v>
      </c>
      <c r="R51" t="s">
        <v>53</v>
      </c>
      <c r="S51" t="s">
        <v>32</v>
      </c>
      <c r="T51" t="s">
        <v>54</v>
      </c>
    </row>
    <row r="52" spans="3:20" x14ac:dyDescent="0.25">
      <c r="C52">
        <v>45</v>
      </c>
      <c r="D52" t="s">
        <v>173</v>
      </c>
      <c r="E52" t="s">
        <v>174</v>
      </c>
      <c r="F52" t="s">
        <v>63</v>
      </c>
      <c r="G52" t="s">
        <v>130</v>
      </c>
      <c r="I52" t="s">
        <v>24</v>
      </c>
      <c r="K52" t="s">
        <v>26</v>
      </c>
      <c r="L52" t="s">
        <v>27</v>
      </c>
      <c r="M52" t="s">
        <v>50</v>
      </c>
      <c r="O52" t="s">
        <v>51</v>
      </c>
      <c r="P52" t="s">
        <v>44</v>
      </c>
      <c r="Q52" t="s">
        <v>1261</v>
      </c>
      <c r="R52" t="s">
        <v>53</v>
      </c>
      <c r="S52" t="s">
        <v>32</v>
      </c>
      <c r="T52" t="s">
        <v>54</v>
      </c>
    </row>
    <row r="53" spans="3:20" x14ac:dyDescent="0.25">
      <c r="C53">
        <v>46</v>
      </c>
      <c r="D53" t="s">
        <v>175</v>
      </c>
      <c r="E53" t="s">
        <v>176</v>
      </c>
      <c r="F53" t="s">
        <v>21</v>
      </c>
      <c r="G53">
        <v>1020</v>
      </c>
      <c r="I53" t="s">
        <v>24</v>
      </c>
      <c r="K53" t="s">
        <v>26</v>
      </c>
      <c r="L53" t="s">
        <v>27</v>
      </c>
      <c r="M53" t="s">
        <v>50</v>
      </c>
      <c r="O53" t="s">
        <v>51</v>
      </c>
      <c r="P53" t="s">
        <v>44</v>
      </c>
      <c r="Q53" t="s">
        <v>1261</v>
      </c>
      <c r="R53" t="s">
        <v>53</v>
      </c>
      <c r="S53" t="s">
        <v>32</v>
      </c>
      <c r="T53" t="s">
        <v>54</v>
      </c>
    </row>
    <row r="54" spans="3:20" x14ac:dyDescent="0.25">
      <c r="C54">
        <v>47</v>
      </c>
      <c r="D54" t="s">
        <v>177</v>
      </c>
      <c r="E54" t="s">
        <v>174</v>
      </c>
      <c r="F54" t="s">
        <v>63</v>
      </c>
      <c r="G54" t="s">
        <v>130</v>
      </c>
      <c r="I54" t="s">
        <v>24</v>
      </c>
      <c r="K54" t="s">
        <v>26</v>
      </c>
      <c r="L54" t="s">
        <v>27</v>
      </c>
      <c r="M54" t="s">
        <v>50</v>
      </c>
      <c r="O54" t="s">
        <v>51</v>
      </c>
      <c r="P54" t="s">
        <v>44</v>
      </c>
      <c r="Q54" t="s">
        <v>1261</v>
      </c>
      <c r="R54" t="s">
        <v>53</v>
      </c>
      <c r="S54" t="s">
        <v>32</v>
      </c>
      <c r="T54" t="s">
        <v>54</v>
      </c>
    </row>
    <row r="55" spans="3:20" x14ac:dyDescent="0.25">
      <c r="C55">
        <v>48</v>
      </c>
      <c r="D55" t="s">
        <v>178</v>
      </c>
      <c r="E55" t="s">
        <v>179</v>
      </c>
      <c r="F55" t="s">
        <v>21</v>
      </c>
      <c r="G55">
        <v>1020</v>
      </c>
      <c r="I55" t="s">
        <v>24</v>
      </c>
      <c r="K55" t="s">
        <v>26</v>
      </c>
      <c r="L55" t="s">
        <v>27</v>
      </c>
      <c r="M55" t="s">
        <v>50</v>
      </c>
      <c r="O55" t="s">
        <v>51</v>
      </c>
      <c r="P55" t="s">
        <v>44</v>
      </c>
      <c r="Q55" t="s">
        <v>1261</v>
      </c>
      <c r="R55" t="s">
        <v>53</v>
      </c>
      <c r="S55" t="s">
        <v>32</v>
      </c>
      <c r="T55" t="s">
        <v>54</v>
      </c>
    </row>
    <row r="56" spans="3:20" x14ac:dyDescent="0.25">
      <c r="C56">
        <v>49</v>
      </c>
      <c r="D56" t="s">
        <v>180</v>
      </c>
      <c r="E56" t="s">
        <v>181</v>
      </c>
      <c r="F56" t="s">
        <v>21</v>
      </c>
      <c r="G56">
        <v>5610</v>
      </c>
      <c r="I56" t="s">
        <v>24</v>
      </c>
      <c r="K56" t="s">
        <v>26</v>
      </c>
      <c r="L56" t="s">
        <v>27</v>
      </c>
      <c r="M56" t="s">
        <v>50</v>
      </c>
      <c r="O56" t="s">
        <v>51</v>
      </c>
      <c r="P56" t="s">
        <v>44</v>
      </c>
      <c r="Q56" t="s">
        <v>1261</v>
      </c>
      <c r="R56" t="s">
        <v>53</v>
      </c>
      <c r="S56" t="s">
        <v>32</v>
      </c>
      <c r="T56" t="s">
        <v>54</v>
      </c>
    </row>
    <row r="57" spans="3:20" x14ac:dyDescent="0.25">
      <c r="C57">
        <v>50</v>
      </c>
      <c r="D57" t="s">
        <v>182</v>
      </c>
      <c r="E57" t="s">
        <v>183</v>
      </c>
      <c r="F57" t="s">
        <v>21</v>
      </c>
      <c r="G57">
        <v>9800</v>
      </c>
      <c r="I57" t="s">
        <v>24</v>
      </c>
      <c r="K57" t="s">
        <v>26</v>
      </c>
      <c r="L57" t="s">
        <v>27</v>
      </c>
      <c r="M57" t="s">
        <v>50</v>
      </c>
      <c r="O57" t="s">
        <v>51</v>
      </c>
      <c r="P57" t="s">
        <v>44</v>
      </c>
      <c r="Q57" t="s">
        <v>1261</v>
      </c>
      <c r="R57" t="s">
        <v>53</v>
      </c>
      <c r="S57" t="s">
        <v>32</v>
      </c>
      <c r="T57" t="s">
        <v>54</v>
      </c>
    </row>
    <row r="58" spans="3:20" x14ac:dyDescent="0.25">
      <c r="C58">
        <v>51</v>
      </c>
      <c r="D58" t="s">
        <v>184</v>
      </c>
      <c r="E58" t="s">
        <v>185</v>
      </c>
      <c r="F58" t="s">
        <v>21</v>
      </c>
      <c r="G58" t="s">
        <v>186</v>
      </c>
      <c r="I58" t="s">
        <v>24</v>
      </c>
      <c r="K58" t="s">
        <v>26</v>
      </c>
      <c r="L58" t="s">
        <v>27</v>
      </c>
      <c r="M58" t="s">
        <v>50</v>
      </c>
      <c r="O58" t="s">
        <v>51</v>
      </c>
      <c r="P58" t="s">
        <v>44</v>
      </c>
      <c r="Q58" t="s">
        <v>1261</v>
      </c>
      <c r="R58" t="s">
        <v>53</v>
      </c>
      <c r="S58" t="s">
        <v>32</v>
      </c>
      <c r="T58" t="s">
        <v>54</v>
      </c>
    </row>
    <row r="59" spans="3:20" x14ac:dyDescent="0.25">
      <c r="C59">
        <v>52</v>
      </c>
      <c r="D59" t="s">
        <v>187</v>
      </c>
      <c r="E59" t="s">
        <v>188</v>
      </c>
      <c r="F59" t="s">
        <v>21</v>
      </c>
      <c r="G59">
        <v>6940</v>
      </c>
      <c r="I59" t="s">
        <v>24</v>
      </c>
      <c r="K59" t="s">
        <v>26</v>
      </c>
      <c r="L59" t="s">
        <v>27</v>
      </c>
      <c r="M59" t="s">
        <v>189</v>
      </c>
      <c r="O59" t="s">
        <v>190</v>
      </c>
      <c r="Q59" t="s">
        <v>1260</v>
      </c>
      <c r="S59" t="s">
        <v>32</v>
      </c>
      <c r="T59" t="s">
        <v>45</v>
      </c>
    </row>
    <row r="60" spans="3:20" x14ac:dyDescent="0.25">
      <c r="C60">
        <v>53</v>
      </c>
      <c r="D60" t="s">
        <v>191</v>
      </c>
      <c r="E60" t="s">
        <v>192</v>
      </c>
      <c r="F60" t="s">
        <v>21</v>
      </c>
      <c r="G60">
        <v>1020</v>
      </c>
      <c r="H60" t="s">
        <v>115</v>
      </c>
      <c r="I60" t="s">
        <v>24</v>
      </c>
      <c r="J60" t="s">
        <v>25</v>
      </c>
      <c r="K60" t="s">
        <v>26</v>
      </c>
      <c r="L60" t="s">
        <v>105</v>
      </c>
      <c r="M60" t="s">
        <v>193</v>
      </c>
      <c r="Q60" t="s">
        <v>31</v>
      </c>
      <c r="S60" t="s">
        <v>32</v>
      </c>
      <c r="T60" t="s">
        <v>1263</v>
      </c>
    </row>
    <row r="61" spans="3:20" x14ac:dyDescent="0.25">
      <c r="C61">
        <v>54</v>
      </c>
      <c r="D61" t="s">
        <v>194</v>
      </c>
      <c r="E61" t="s">
        <v>195</v>
      </c>
      <c r="F61" t="s">
        <v>63</v>
      </c>
      <c r="G61" t="s">
        <v>196</v>
      </c>
      <c r="I61" t="s">
        <v>24</v>
      </c>
      <c r="K61" t="s">
        <v>26</v>
      </c>
      <c r="L61" t="s">
        <v>27</v>
      </c>
      <c r="M61" t="s">
        <v>50</v>
      </c>
      <c r="O61" t="s">
        <v>51</v>
      </c>
      <c r="P61" t="s">
        <v>44</v>
      </c>
      <c r="Q61" t="s">
        <v>1261</v>
      </c>
      <c r="R61" t="s">
        <v>53</v>
      </c>
      <c r="S61" t="s">
        <v>32</v>
      </c>
      <c r="T61" t="s">
        <v>54</v>
      </c>
    </row>
    <row r="62" spans="3:20" x14ac:dyDescent="0.25">
      <c r="C62">
        <v>55</v>
      </c>
      <c r="D62" t="s">
        <v>197</v>
      </c>
      <c r="E62" t="s">
        <v>198</v>
      </c>
      <c r="F62" t="s">
        <v>21</v>
      </c>
      <c r="G62">
        <v>1160</v>
      </c>
      <c r="I62" t="s">
        <v>24</v>
      </c>
      <c r="K62" t="s">
        <v>26</v>
      </c>
      <c r="L62" t="s">
        <v>27</v>
      </c>
      <c r="M62" t="s">
        <v>50</v>
      </c>
      <c r="O62" t="s">
        <v>51</v>
      </c>
      <c r="P62" t="s">
        <v>44</v>
      </c>
      <c r="Q62" t="s">
        <v>1261</v>
      </c>
      <c r="R62" t="s">
        <v>53</v>
      </c>
      <c r="S62" t="s">
        <v>32</v>
      </c>
      <c r="T62" t="s">
        <v>54</v>
      </c>
    </row>
    <row r="63" spans="3:20" x14ac:dyDescent="0.25">
      <c r="C63">
        <v>56</v>
      </c>
      <c r="D63" t="s">
        <v>199</v>
      </c>
      <c r="E63" t="s">
        <v>200</v>
      </c>
      <c r="F63" t="s">
        <v>21</v>
      </c>
      <c r="G63">
        <v>1160</v>
      </c>
      <c r="I63" t="s">
        <v>24</v>
      </c>
      <c r="K63" t="s">
        <v>26</v>
      </c>
      <c r="L63" t="s">
        <v>27</v>
      </c>
      <c r="M63" t="s">
        <v>50</v>
      </c>
      <c r="O63" t="s">
        <v>51</v>
      </c>
      <c r="P63" t="s">
        <v>44</v>
      </c>
      <c r="Q63" t="s">
        <v>1261</v>
      </c>
      <c r="R63" t="s">
        <v>53</v>
      </c>
      <c r="S63" t="s">
        <v>32</v>
      </c>
      <c r="T63" t="s">
        <v>54</v>
      </c>
    </row>
    <row r="64" spans="3:20" x14ac:dyDescent="0.25">
      <c r="C64">
        <v>57</v>
      </c>
      <c r="D64" t="s">
        <v>201</v>
      </c>
      <c r="E64" t="s">
        <v>202</v>
      </c>
      <c r="F64" t="s">
        <v>21</v>
      </c>
      <c r="G64">
        <v>1150</v>
      </c>
      <c r="I64" t="s">
        <v>24</v>
      </c>
      <c r="K64" t="s">
        <v>26</v>
      </c>
      <c r="L64" t="s">
        <v>27</v>
      </c>
      <c r="M64" t="s">
        <v>50</v>
      </c>
      <c r="O64" t="s">
        <v>51</v>
      </c>
      <c r="P64" t="s">
        <v>44</v>
      </c>
      <c r="Q64" t="s">
        <v>1261</v>
      </c>
      <c r="R64" t="s">
        <v>53</v>
      </c>
      <c r="S64" t="s">
        <v>32</v>
      </c>
      <c r="T64" t="s">
        <v>54</v>
      </c>
    </row>
    <row r="65" spans="3:20" x14ac:dyDescent="0.25">
      <c r="C65">
        <v>58</v>
      </c>
      <c r="D65" t="s">
        <v>203</v>
      </c>
      <c r="E65" t="s">
        <v>204</v>
      </c>
      <c r="F65" t="s">
        <v>21</v>
      </c>
      <c r="G65">
        <v>2420</v>
      </c>
      <c r="I65" t="s">
        <v>24</v>
      </c>
      <c r="K65" t="s">
        <v>26</v>
      </c>
      <c r="L65" t="s">
        <v>27</v>
      </c>
      <c r="M65" t="s">
        <v>50</v>
      </c>
      <c r="O65" t="s">
        <v>51</v>
      </c>
      <c r="P65" t="s">
        <v>44</v>
      </c>
      <c r="Q65" t="s">
        <v>1261</v>
      </c>
      <c r="R65" t="s">
        <v>53</v>
      </c>
      <c r="S65" t="s">
        <v>32</v>
      </c>
      <c r="T65" t="s">
        <v>54</v>
      </c>
    </row>
    <row r="66" spans="3:20" x14ac:dyDescent="0.25">
      <c r="C66">
        <v>59</v>
      </c>
      <c r="D66" t="s">
        <v>205</v>
      </c>
      <c r="E66" t="s">
        <v>206</v>
      </c>
      <c r="F66" t="s">
        <v>21</v>
      </c>
      <c r="G66">
        <v>4050</v>
      </c>
      <c r="I66" t="s">
        <v>24</v>
      </c>
      <c r="K66" t="s">
        <v>26</v>
      </c>
      <c r="L66" t="s">
        <v>27</v>
      </c>
      <c r="M66" t="s">
        <v>50</v>
      </c>
      <c r="O66" t="s">
        <v>51</v>
      </c>
      <c r="P66" t="s">
        <v>44</v>
      </c>
      <c r="Q66" t="s">
        <v>1261</v>
      </c>
      <c r="R66" t="s">
        <v>53</v>
      </c>
      <c r="S66" t="s">
        <v>32</v>
      </c>
      <c r="T66" t="s">
        <v>54</v>
      </c>
    </row>
    <row r="67" spans="3:20" x14ac:dyDescent="0.25">
      <c r="C67">
        <v>60</v>
      </c>
      <c r="D67" t="s">
        <v>207</v>
      </c>
      <c r="E67" t="s">
        <v>208</v>
      </c>
      <c r="F67" t="s">
        <v>21</v>
      </c>
      <c r="G67">
        <v>1160</v>
      </c>
      <c r="I67" t="s">
        <v>24</v>
      </c>
      <c r="K67" t="s">
        <v>26</v>
      </c>
      <c r="L67" t="s">
        <v>27</v>
      </c>
      <c r="M67" t="s">
        <v>50</v>
      </c>
      <c r="O67" t="s">
        <v>51</v>
      </c>
      <c r="P67" t="s">
        <v>44</v>
      </c>
      <c r="Q67" t="s">
        <v>1261</v>
      </c>
      <c r="R67" t="s">
        <v>53</v>
      </c>
      <c r="S67" t="s">
        <v>32</v>
      </c>
      <c r="T67" t="s">
        <v>54</v>
      </c>
    </row>
    <row r="68" spans="3:20" x14ac:dyDescent="0.25">
      <c r="C68">
        <v>61</v>
      </c>
      <c r="D68" t="s">
        <v>209</v>
      </c>
      <c r="E68" t="s">
        <v>210</v>
      </c>
      <c r="F68" t="s">
        <v>21</v>
      </c>
      <c r="G68" t="s">
        <v>211</v>
      </c>
      <c r="I68" t="s">
        <v>24</v>
      </c>
      <c r="K68" t="s">
        <v>26</v>
      </c>
      <c r="L68" t="s">
        <v>27</v>
      </c>
      <c r="M68" t="s">
        <v>50</v>
      </c>
      <c r="O68" t="s">
        <v>51</v>
      </c>
      <c r="P68" t="s">
        <v>44</v>
      </c>
      <c r="Q68" t="s">
        <v>1261</v>
      </c>
      <c r="R68" t="s">
        <v>53</v>
      </c>
      <c r="S68" t="s">
        <v>32</v>
      </c>
      <c r="T68" t="s">
        <v>54</v>
      </c>
    </row>
    <row r="69" spans="3:20" x14ac:dyDescent="0.25">
      <c r="C69">
        <v>62</v>
      </c>
      <c r="D69" t="s">
        <v>212</v>
      </c>
      <c r="E69" t="s">
        <v>213</v>
      </c>
      <c r="F69" t="s">
        <v>21</v>
      </c>
      <c r="G69">
        <v>1020</v>
      </c>
      <c r="H69" t="s">
        <v>115</v>
      </c>
      <c r="I69" t="s">
        <v>24</v>
      </c>
      <c r="J69" t="s">
        <v>25</v>
      </c>
      <c r="K69" t="s">
        <v>26</v>
      </c>
      <c r="L69" t="s">
        <v>27</v>
      </c>
      <c r="M69" t="s">
        <v>156</v>
      </c>
      <c r="O69" t="s">
        <v>214</v>
      </c>
      <c r="P69" t="s">
        <v>44</v>
      </c>
      <c r="Q69" t="s">
        <v>31</v>
      </c>
      <c r="S69" t="s">
        <v>32</v>
      </c>
      <c r="T69" t="s">
        <v>1263</v>
      </c>
    </row>
    <row r="70" spans="3:20" x14ac:dyDescent="0.25">
      <c r="C70">
        <v>63</v>
      </c>
      <c r="D70" t="s">
        <v>215</v>
      </c>
      <c r="E70" t="s">
        <v>72</v>
      </c>
      <c r="F70" t="s">
        <v>21</v>
      </c>
      <c r="G70" t="s">
        <v>73</v>
      </c>
      <c r="I70" t="s">
        <v>24</v>
      </c>
      <c r="K70" t="s">
        <v>520</v>
      </c>
      <c r="L70" t="s">
        <v>27</v>
      </c>
      <c r="M70" t="s">
        <v>216</v>
      </c>
      <c r="O70" t="s">
        <v>217</v>
      </c>
      <c r="Q70" t="s">
        <v>1260</v>
      </c>
      <c r="S70" t="s">
        <v>32</v>
      </c>
      <c r="T70" t="s">
        <v>45</v>
      </c>
    </row>
    <row r="71" spans="3:20" x14ac:dyDescent="0.25">
      <c r="C71">
        <v>64</v>
      </c>
      <c r="D71" t="s">
        <v>218</v>
      </c>
      <c r="E71" t="s">
        <v>219</v>
      </c>
      <c r="F71" t="s">
        <v>21</v>
      </c>
      <c r="G71">
        <v>1020</v>
      </c>
      <c r="I71" t="s">
        <v>24</v>
      </c>
      <c r="K71" t="s">
        <v>26</v>
      </c>
      <c r="L71" t="s">
        <v>27</v>
      </c>
      <c r="M71" t="s">
        <v>50</v>
      </c>
      <c r="O71" t="s">
        <v>51</v>
      </c>
      <c r="P71" t="s">
        <v>44</v>
      </c>
      <c r="Q71" t="s">
        <v>1261</v>
      </c>
      <c r="R71" t="s">
        <v>53</v>
      </c>
      <c r="S71" t="s">
        <v>32</v>
      </c>
      <c r="T71" t="s">
        <v>54</v>
      </c>
    </row>
    <row r="72" spans="3:20" x14ac:dyDescent="0.25">
      <c r="C72">
        <v>65</v>
      </c>
      <c r="D72" t="s">
        <v>220</v>
      </c>
      <c r="E72" t="s">
        <v>221</v>
      </c>
      <c r="F72" t="s">
        <v>21</v>
      </c>
      <c r="G72">
        <v>1160</v>
      </c>
      <c r="I72" t="s">
        <v>24</v>
      </c>
      <c r="K72" t="s">
        <v>26</v>
      </c>
      <c r="L72" t="s">
        <v>27</v>
      </c>
      <c r="M72" t="s">
        <v>216</v>
      </c>
      <c r="O72" t="s">
        <v>217</v>
      </c>
      <c r="Q72" t="s">
        <v>1260</v>
      </c>
      <c r="S72" t="s">
        <v>32</v>
      </c>
      <c r="T72" t="s">
        <v>45</v>
      </c>
    </row>
    <row r="73" spans="3:20" x14ac:dyDescent="0.25">
      <c r="C73">
        <v>66</v>
      </c>
      <c r="D73" t="s">
        <v>222</v>
      </c>
      <c r="E73" t="s">
        <v>223</v>
      </c>
      <c r="F73" t="s">
        <v>21</v>
      </c>
      <c r="G73">
        <v>1160</v>
      </c>
      <c r="I73" t="s">
        <v>24</v>
      </c>
      <c r="K73" t="s">
        <v>26</v>
      </c>
      <c r="L73" t="s">
        <v>27</v>
      </c>
      <c r="M73" t="s">
        <v>50</v>
      </c>
      <c r="O73" t="s">
        <v>51</v>
      </c>
      <c r="P73" t="s">
        <v>44</v>
      </c>
      <c r="Q73" t="s">
        <v>1261</v>
      </c>
      <c r="R73" t="s">
        <v>53</v>
      </c>
      <c r="S73" t="s">
        <v>32</v>
      </c>
      <c r="T73" t="s">
        <v>54</v>
      </c>
    </row>
    <row r="74" spans="3:20" x14ac:dyDescent="0.25">
      <c r="C74">
        <v>67</v>
      </c>
      <c r="D74" t="s">
        <v>224</v>
      </c>
      <c r="E74" t="s">
        <v>225</v>
      </c>
      <c r="F74" t="s">
        <v>21</v>
      </c>
      <c r="G74">
        <v>1300</v>
      </c>
      <c r="I74" t="s">
        <v>24</v>
      </c>
      <c r="K74" t="s">
        <v>26</v>
      </c>
      <c r="L74" t="s">
        <v>27</v>
      </c>
      <c r="M74" t="s">
        <v>50</v>
      </c>
      <c r="O74" t="s">
        <v>51</v>
      </c>
      <c r="P74" t="s">
        <v>44</v>
      </c>
      <c r="Q74" t="s">
        <v>1261</v>
      </c>
      <c r="R74" t="s">
        <v>53</v>
      </c>
      <c r="S74" t="s">
        <v>32</v>
      </c>
      <c r="T74" t="s">
        <v>54</v>
      </c>
    </row>
    <row r="75" spans="3:20" x14ac:dyDescent="0.25">
      <c r="C75">
        <v>68</v>
      </c>
      <c r="D75" t="s">
        <v>226</v>
      </c>
      <c r="E75" t="s">
        <v>227</v>
      </c>
      <c r="F75" t="s">
        <v>21</v>
      </c>
      <c r="G75">
        <v>1020</v>
      </c>
      <c r="I75" t="s">
        <v>24</v>
      </c>
      <c r="K75" t="s">
        <v>26</v>
      </c>
      <c r="L75" t="s">
        <v>27</v>
      </c>
      <c r="M75" t="s">
        <v>50</v>
      </c>
      <c r="O75" t="s">
        <v>51</v>
      </c>
      <c r="P75" t="s">
        <v>44</v>
      </c>
      <c r="Q75" t="s">
        <v>1261</v>
      </c>
      <c r="R75" t="s">
        <v>53</v>
      </c>
      <c r="S75" t="s">
        <v>32</v>
      </c>
      <c r="T75" t="s">
        <v>54</v>
      </c>
    </row>
    <row r="76" spans="3:20" x14ac:dyDescent="0.25">
      <c r="C76">
        <v>69</v>
      </c>
      <c r="D76" t="s">
        <v>228</v>
      </c>
      <c r="E76" t="s">
        <v>172</v>
      </c>
      <c r="F76" t="s">
        <v>63</v>
      </c>
      <c r="G76" t="s">
        <v>130</v>
      </c>
      <c r="I76" t="s">
        <v>24</v>
      </c>
      <c r="K76" t="s">
        <v>26</v>
      </c>
      <c r="L76" t="s">
        <v>105</v>
      </c>
      <c r="M76" t="s">
        <v>229</v>
      </c>
      <c r="O76" t="s">
        <v>230</v>
      </c>
      <c r="Q76" t="s">
        <v>1262</v>
      </c>
      <c r="S76" t="s">
        <v>32</v>
      </c>
      <c r="T76" t="s">
        <v>641</v>
      </c>
    </row>
    <row r="77" spans="3:20" x14ac:dyDescent="0.25">
      <c r="C77">
        <v>70</v>
      </c>
      <c r="D77" t="s">
        <v>231</v>
      </c>
      <c r="E77" t="s">
        <v>232</v>
      </c>
      <c r="F77" t="s">
        <v>21</v>
      </c>
      <c r="G77">
        <v>1020</v>
      </c>
      <c r="I77" t="s">
        <v>24</v>
      </c>
      <c r="K77" t="s">
        <v>26</v>
      </c>
      <c r="L77" t="s">
        <v>105</v>
      </c>
      <c r="M77" t="s">
        <v>233</v>
      </c>
      <c r="O77" t="s">
        <v>234</v>
      </c>
      <c r="Q77" t="s">
        <v>1262</v>
      </c>
      <c r="S77" t="s">
        <v>32</v>
      </c>
      <c r="T77" t="s">
        <v>641</v>
      </c>
    </row>
    <row r="78" spans="3:20" x14ac:dyDescent="0.25">
      <c r="C78">
        <v>71</v>
      </c>
      <c r="D78" t="s">
        <v>235</v>
      </c>
      <c r="E78" t="s">
        <v>236</v>
      </c>
      <c r="F78" t="s">
        <v>63</v>
      </c>
      <c r="G78" t="s">
        <v>130</v>
      </c>
      <c r="I78" t="s">
        <v>24</v>
      </c>
      <c r="K78" t="s">
        <v>26</v>
      </c>
      <c r="L78" t="s">
        <v>27</v>
      </c>
      <c r="M78" t="s">
        <v>50</v>
      </c>
      <c r="O78" t="s">
        <v>51</v>
      </c>
      <c r="P78" t="s">
        <v>44</v>
      </c>
      <c r="Q78" t="s">
        <v>1261</v>
      </c>
      <c r="R78" t="s">
        <v>53</v>
      </c>
      <c r="S78" t="s">
        <v>32</v>
      </c>
      <c r="T78" t="s">
        <v>54</v>
      </c>
    </row>
    <row r="79" spans="3:20" x14ac:dyDescent="0.25">
      <c r="C79">
        <v>72</v>
      </c>
      <c r="D79" t="s">
        <v>237</v>
      </c>
      <c r="E79" t="s">
        <v>238</v>
      </c>
      <c r="F79" t="s">
        <v>63</v>
      </c>
      <c r="G79" t="s">
        <v>130</v>
      </c>
      <c r="I79" t="s">
        <v>24</v>
      </c>
      <c r="K79" t="s">
        <v>26</v>
      </c>
      <c r="L79" t="s">
        <v>27</v>
      </c>
      <c r="M79" t="s">
        <v>50</v>
      </c>
      <c r="O79" t="s">
        <v>51</v>
      </c>
      <c r="P79" t="s">
        <v>44</v>
      </c>
      <c r="Q79" t="s">
        <v>1261</v>
      </c>
      <c r="R79" t="s">
        <v>53</v>
      </c>
      <c r="S79" t="s">
        <v>32</v>
      </c>
      <c r="T79" t="s">
        <v>54</v>
      </c>
    </row>
    <row r="80" spans="3:20" x14ac:dyDescent="0.25">
      <c r="C80">
        <v>73</v>
      </c>
      <c r="D80" t="s">
        <v>239</v>
      </c>
      <c r="E80" t="s">
        <v>238</v>
      </c>
      <c r="F80" t="s">
        <v>63</v>
      </c>
      <c r="G80" t="s">
        <v>130</v>
      </c>
      <c r="I80" t="s">
        <v>24</v>
      </c>
      <c r="K80" t="s">
        <v>26</v>
      </c>
      <c r="L80" t="s">
        <v>27</v>
      </c>
      <c r="M80" t="s">
        <v>50</v>
      </c>
      <c r="O80" t="s">
        <v>51</v>
      </c>
      <c r="P80" t="s">
        <v>44</v>
      </c>
      <c r="Q80" t="s">
        <v>1261</v>
      </c>
      <c r="R80" t="s">
        <v>53</v>
      </c>
      <c r="S80" t="s">
        <v>32</v>
      </c>
      <c r="T80" t="s">
        <v>54</v>
      </c>
    </row>
    <row r="81" spans="3:20" x14ac:dyDescent="0.25">
      <c r="C81">
        <v>74</v>
      </c>
      <c r="D81" t="s">
        <v>240</v>
      </c>
      <c r="E81" t="s">
        <v>72</v>
      </c>
      <c r="F81" t="s">
        <v>21</v>
      </c>
      <c r="G81" t="s">
        <v>73</v>
      </c>
      <c r="I81" t="s">
        <v>24</v>
      </c>
      <c r="K81" t="s">
        <v>520</v>
      </c>
      <c r="L81" t="s">
        <v>27</v>
      </c>
      <c r="M81" t="s">
        <v>50</v>
      </c>
      <c r="O81" t="s">
        <v>51</v>
      </c>
      <c r="P81" t="s">
        <v>44</v>
      </c>
      <c r="Q81" t="s">
        <v>1261</v>
      </c>
      <c r="R81" t="s">
        <v>53</v>
      </c>
      <c r="S81" t="s">
        <v>32</v>
      </c>
      <c r="T81" t="s">
        <v>54</v>
      </c>
    </row>
    <row r="82" spans="3:20" x14ac:dyDescent="0.25">
      <c r="C82">
        <v>75</v>
      </c>
      <c r="D82" t="s">
        <v>241</v>
      </c>
      <c r="E82" t="s">
        <v>242</v>
      </c>
      <c r="F82" t="s">
        <v>21</v>
      </c>
      <c r="G82">
        <v>1020</v>
      </c>
      <c r="I82" t="s">
        <v>24</v>
      </c>
      <c r="K82" t="s">
        <v>26</v>
      </c>
      <c r="L82" t="s">
        <v>27</v>
      </c>
      <c r="M82" t="s">
        <v>50</v>
      </c>
      <c r="O82" t="s">
        <v>51</v>
      </c>
      <c r="P82" t="s">
        <v>44</v>
      </c>
      <c r="Q82" t="s">
        <v>1261</v>
      </c>
      <c r="R82" t="s">
        <v>53</v>
      </c>
      <c r="S82" t="s">
        <v>32</v>
      </c>
      <c r="T82" t="s">
        <v>54</v>
      </c>
    </row>
    <row r="83" spans="3:20" x14ac:dyDescent="0.25">
      <c r="C83">
        <v>76</v>
      </c>
      <c r="D83" t="s">
        <v>243</v>
      </c>
      <c r="E83" t="s">
        <v>242</v>
      </c>
      <c r="F83" t="s">
        <v>21</v>
      </c>
      <c r="G83">
        <v>1020</v>
      </c>
      <c r="I83" t="s">
        <v>24</v>
      </c>
      <c r="K83" t="s">
        <v>26</v>
      </c>
      <c r="L83" t="s">
        <v>27</v>
      </c>
      <c r="M83" t="s">
        <v>50</v>
      </c>
      <c r="O83" t="s">
        <v>51</v>
      </c>
      <c r="P83" t="s">
        <v>44</v>
      </c>
      <c r="Q83" t="s">
        <v>1261</v>
      </c>
      <c r="R83" t="s">
        <v>53</v>
      </c>
      <c r="S83" t="s">
        <v>32</v>
      </c>
      <c r="T83" t="s">
        <v>54</v>
      </c>
    </row>
    <row r="84" spans="3:20" x14ac:dyDescent="0.25">
      <c r="C84">
        <v>77</v>
      </c>
      <c r="D84" t="s">
        <v>244</v>
      </c>
      <c r="E84" t="s">
        <v>192</v>
      </c>
      <c r="F84" t="s">
        <v>21</v>
      </c>
      <c r="G84">
        <v>1020</v>
      </c>
      <c r="I84" t="s">
        <v>24</v>
      </c>
      <c r="K84" t="s">
        <v>26</v>
      </c>
      <c r="L84" t="s">
        <v>27</v>
      </c>
      <c r="M84" t="s">
        <v>50</v>
      </c>
      <c r="O84" t="s">
        <v>51</v>
      </c>
      <c r="P84" t="s">
        <v>44</v>
      </c>
      <c r="Q84" t="s">
        <v>1261</v>
      </c>
      <c r="R84" t="s">
        <v>53</v>
      </c>
      <c r="S84" t="s">
        <v>32</v>
      </c>
      <c r="T84" t="s">
        <v>54</v>
      </c>
    </row>
    <row r="85" spans="3:20" x14ac:dyDescent="0.25">
      <c r="C85">
        <v>78</v>
      </c>
      <c r="D85" t="s">
        <v>245</v>
      </c>
      <c r="E85" t="s">
        <v>246</v>
      </c>
      <c r="F85" t="s">
        <v>21</v>
      </c>
      <c r="G85">
        <v>1020</v>
      </c>
      <c r="I85" t="s">
        <v>24</v>
      </c>
      <c r="K85" t="s">
        <v>26</v>
      </c>
      <c r="L85" t="s">
        <v>27</v>
      </c>
      <c r="M85" t="s">
        <v>50</v>
      </c>
      <c r="O85" t="s">
        <v>51</v>
      </c>
      <c r="P85" t="s">
        <v>44</v>
      </c>
      <c r="Q85" t="s">
        <v>1261</v>
      </c>
      <c r="R85" t="s">
        <v>53</v>
      </c>
      <c r="S85" t="s">
        <v>32</v>
      </c>
      <c r="T85" t="s">
        <v>54</v>
      </c>
    </row>
    <row r="86" spans="3:20" x14ac:dyDescent="0.25">
      <c r="C86">
        <v>79</v>
      </c>
      <c r="D86" t="s">
        <v>247</v>
      </c>
      <c r="E86" t="s">
        <v>248</v>
      </c>
      <c r="F86" t="s">
        <v>21</v>
      </c>
      <c r="G86" t="s">
        <v>249</v>
      </c>
      <c r="I86" t="s">
        <v>24</v>
      </c>
      <c r="K86" t="s">
        <v>26</v>
      </c>
      <c r="L86" t="s">
        <v>27</v>
      </c>
      <c r="M86" t="s">
        <v>50</v>
      </c>
      <c r="O86" t="s">
        <v>51</v>
      </c>
      <c r="P86" t="s">
        <v>44</v>
      </c>
      <c r="Q86" t="s">
        <v>1261</v>
      </c>
      <c r="R86" t="s">
        <v>53</v>
      </c>
      <c r="S86" t="s">
        <v>32</v>
      </c>
      <c r="T86" t="s">
        <v>54</v>
      </c>
    </row>
    <row r="87" spans="3:20" x14ac:dyDescent="0.25">
      <c r="C87">
        <v>80</v>
      </c>
      <c r="D87" t="s">
        <v>250</v>
      </c>
      <c r="E87" t="s">
        <v>251</v>
      </c>
      <c r="F87" t="s">
        <v>63</v>
      </c>
      <c r="G87" t="s">
        <v>96</v>
      </c>
      <c r="I87" t="s">
        <v>24</v>
      </c>
      <c r="K87" t="s">
        <v>26</v>
      </c>
      <c r="L87" t="s">
        <v>27</v>
      </c>
      <c r="M87" t="s">
        <v>50</v>
      </c>
      <c r="O87" t="s">
        <v>51</v>
      </c>
      <c r="P87" t="s">
        <v>44</v>
      </c>
      <c r="Q87" t="s">
        <v>1261</v>
      </c>
      <c r="R87" t="s">
        <v>53</v>
      </c>
      <c r="S87" t="s">
        <v>32</v>
      </c>
      <c r="T87" t="s">
        <v>54</v>
      </c>
    </row>
    <row r="88" spans="3:20" x14ac:dyDescent="0.25">
      <c r="C88">
        <v>81</v>
      </c>
      <c r="D88" t="s">
        <v>252</v>
      </c>
      <c r="E88" t="s">
        <v>253</v>
      </c>
      <c r="F88" t="s">
        <v>63</v>
      </c>
      <c r="G88" t="s">
        <v>96</v>
      </c>
      <c r="I88" t="s">
        <v>24</v>
      </c>
      <c r="K88" t="s">
        <v>26</v>
      </c>
      <c r="L88" t="s">
        <v>27</v>
      </c>
      <c r="M88" t="s">
        <v>50</v>
      </c>
      <c r="O88" t="s">
        <v>51</v>
      </c>
      <c r="P88" t="s">
        <v>44</v>
      </c>
      <c r="Q88" t="s">
        <v>1261</v>
      </c>
      <c r="R88" t="s">
        <v>53</v>
      </c>
      <c r="S88" t="s">
        <v>32</v>
      </c>
      <c r="T88" t="s">
        <v>54</v>
      </c>
    </row>
    <row r="89" spans="3:20" x14ac:dyDescent="0.25">
      <c r="C89">
        <v>82</v>
      </c>
      <c r="D89" t="s">
        <v>254</v>
      </c>
      <c r="E89" t="s">
        <v>255</v>
      </c>
      <c r="F89" t="s">
        <v>21</v>
      </c>
      <c r="G89">
        <v>1320</v>
      </c>
      <c r="I89" t="s">
        <v>24</v>
      </c>
      <c r="K89" t="s">
        <v>26</v>
      </c>
      <c r="L89" t="s">
        <v>27</v>
      </c>
      <c r="M89" t="s">
        <v>50</v>
      </c>
      <c r="O89" t="s">
        <v>51</v>
      </c>
      <c r="P89" t="s">
        <v>44</v>
      </c>
      <c r="Q89" t="s">
        <v>1261</v>
      </c>
      <c r="R89" t="s">
        <v>53</v>
      </c>
      <c r="S89" t="s">
        <v>32</v>
      </c>
      <c r="T89" t="s">
        <v>54</v>
      </c>
    </row>
    <row r="90" spans="3:20" x14ac:dyDescent="0.25">
      <c r="C90">
        <v>83</v>
      </c>
      <c r="D90" t="s">
        <v>256</v>
      </c>
      <c r="E90" t="s">
        <v>257</v>
      </c>
      <c r="F90" t="s">
        <v>21</v>
      </c>
      <c r="G90">
        <v>1015</v>
      </c>
      <c r="I90" t="s">
        <v>24</v>
      </c>
      <c r="K90" t="s">
        <v>26</v>
      </c>
      <c r="L90" t="s">
        <v>27</v>
      </c>
      <c r="M90" t="s">
        <v>50</v>
      </c>
      <c r="O90" t="s">
        <v>51</v>
      </c>
      <c r="P90" t="s">
        <v>44</v>
      </c>
      <c r="Q90" t="s">
        <v>1261</v>
      </c>
      <c r="R90" t="s">
        <v>53</v>
      </c>
      <c r="S90" t="s">
        <v>32</v>
      </c>
      <c r="T90" t="s">
        <v>54</v>
      </c>
    </row>
    <row r="91" spans="3:20" x14ac:dyDescent="0.25">
      <c r="C91">
        <v>84</v>
      </c>
      <c r="D91" t="s">
        <v>258</v>
      </c>
      <c r="E91" t="s">
        <v>72</v>
      </c>
      <c r="F91" t="s">
        <v>21</v>
      </c>
      <c r="G91" t="s">
        <v>73</v>
      </c>
      <c r="I91" t="s">
        <v>24</v>
      </c>
      <c r="K91" t="s">
        <v>520</v>
      </c>
      <c r="L91" t="s">
        <v>27</v>
      </c>
      <c r="M91" t="s">
        <v>50</v>
      </c>
      <c r="O91" t="s">
        <v>51</v>
      </c>
      <c r="P91" t="s">
        <v>44</v>
      </c>
      <c r="Q91" t="s">
        <v>1261</v>
      </c>
      <c r="R91" t="s">
        <v>53</v>
      </c>
      <c r="S91" t="s">
        <v>32</v>
      </c>
      <c r="T91" t="s">
        <v>54</v>
      </c>
    </row>
    <row r="92" spans="3:20" x14ac:dyDescent="0.25">
      <c r="C92">
        <v>85</v>
      </c>
      <c r="D92" t="s">
        <v>259</v>
      </c>
      <c r="E92" t="s">
        <v>260</v>
      </c>
      <c r="F92" t="s">
        <v>21</v>
      </c>
      <c r="G92">
        <v>1160</v>
      </c>
      <c r="I92" t="s">
        <v>24</v>
      </c>
      <c r="K92" t="s">
        <v>26</v>
      </c>
      <c r="L92" t="s">
        <v>27</v>
      </c>
      <c r="M92" t="s">
        <v>50</v>
      </c>
      <c r="O92" t="s">
        <v>51</v>
      </c>
      <c r="P92" t="s">
        <v>44</v>
      </c>
      <c r="Q92" t="s">
        <v>1261</v>
      </c>
      <c r="R92" t="s">
        <v>53</v>
      </c>
      <c r="S92" t="s">
        <v>32</v>
      </c>
      <c r="T92" t="s">
        <v>54</v>
      </c>
    </row>
    <row r="93" spans="3:20" x14ac:dyDescent="0.25">
      <c r="C93">
        <v>86</v>
      </c>
      <c r="D93" t="s">
        <v>261</v>
      </c>
      <c r="E93" t="s">
        <v>262</v>
      </c>
      <c r="F93" t="s">
        <v>21</v>
      </c>
      <c r="G93" t="s">
        <v>263</v>
      </c>
      <c r="H93" t="s">
        <v>115</v>
      </c>
      <c r="I93" t="s">
        <v>24</v>
      </c>
      <c r="J93" t="s">
        <v>25</v>
      </c>
      <c r="K93" t="s">
        <v>26</v>
      </c>
      <c r="L93" t="s">
        <v>27</v>
      </c>
      <c r="M93" t="s">
        <v>117</v>
      </c>
      <c r="O93" t="s">
        <v>118</v>
      </c>
      <c r="P93" t="s">
        <v>44</v>
      </c>
      <c r="Q93" t="s">
        <v>31</v>
      </c>
      <c r="S93" t="s">
        <v>32</v>
      </c>
      <c r="T93" t="s">
        <v>1263</v>
      </c>
    </row>
    <row r="94" spans="3:20" x14ac:dyDescent="0.25">
      <c r="C94">
        <v>87</v>
      </c>
      <c r="D94" t="s">
        <v>264</v>
      </c>
      <c r="E94" t="s">
        <v>265</v>
      </c>
      <c r="F94" t="s">
        <v>21</v>
      </c>
      <c r="G94" t="s">
        <v>41</v>
      </c>
      <c r="I94" t="s">
        <v>24</v>
      </c>
      <c r="K94" t="s">
        <v>26</v>
      </c>
      <c r="L94" t="s">
        <v>27</v>
      </c>
      <c r="M94" t="s">
        <v>50</v>
      </c>
      <c r="O94" t="s">
        <v>51</v>
      </c>
      <c r="P94" t="s">
        <v>44</v>
      </c>
      <c r="Q94" t="s">
        <v>1261</v>
      </c>
      <c r="R94" t="s">
        <v>53</v>
      </c>
      <c r="S94" t="s">
        <v>32</v>
      </c>
      <c r="T94" t="s">
        <v>54</v>
      </c>
    </row>
    <row r="95" spans="3:20" x14ac:dyDescent="0.25">
      <c r="C95">
        <v>88</v>
      </c>
      <c r="D95" t="s">
        <v>266</v>
      </c>
      <c r="E95" t="s">
        <v>267</v>
      </c>
      <c r="F95" t="s">
        <v>21</v>
      </c>
      <c r="G95">
        <v>1160</v>
      </c>
      <c r="I95" t="s">
        <v>24</v>
      </c>
      <c r="K95" t="s">
        <v>26</v>
      </c>
      <c r="L95" t="s">
        <v>27</v>
      </c>
      <c r="M95" t="s">
        <v>50</v>
      </c>
      <c r="O95" t="s">
        <v>51</v>
      </c>
      <c r="P95" t="s">
        <v>44</v>
      </c>
      <c r="Q95" t="s">
        <v>1261</v>
      </c>
      <c r="R95" t="s">
        <v>53</v>
      </c>
      <c r="S95" t="s">
        <v>32</v>
      </c>
      <c r="T95" t="s">
        <v>54</v>
      </c>
    </row>
    <row r="96" spans="3:20" x14ac:dyDescent="0.25">
      <c r="C96">
        <v>89</v>
      </c>
      <c r="D96" t="s">
        <v>268</v>
      </c>
      <c r="E96" t="s">
        <v>269</v>
      </c>
      <c r="F96" t="s">
        <v>21</v>
      </c>
      <c r="G96">
        <v>1020</v>
      </c>
      <c r="I96" t="s">
        <v>24</v>
      </c>
      <c r="K96" t="s">
        <v>26</v>
      </c>
      <c r="L96" t="s">
        <v>27</v>
      </c>
      <c r="M96" t="s">
        <v>50</v>
      </c>
      <c r="O96" t="s">
        <v>51</v>
      </c>
      <c r="P96" t="s">
        <v>44</v>
      </c>
      <c r="Q96" t="s">
        <v>1261</v>
      </c>
      <c r="R96" t="s">
        <v>53</v>
      </c>
      <c r="S96" t="s">
        <v>32</v>
      </c>
      <c r="T96" t="s">
        <v>54</v>
      </c>
    </row>
    <row r="97" spans="3:20" x14ac:dyDescent="0.25">
      <c r="C97">
        <v>90</v>
      </c>
      <c r="D97" t="s">
        <v>270</v>
      </c>
      <c r="E97" t="s">
        <v>271</v>
      </c>
      <c r="F97" t="s">
        <v>63</v>
      </c>
      <c r="G97" t="s">
        <v>96</v>
      </c>
      <c r="I97" t="s">
        <v>24</v>
      </c>
      <c r="K97" t="s">
        <v>26</v>
      </c>
      <c r="L97" t="s">
        <v>27</v>
      </c>
      <c r="M97" t="s">
        <v>50</v>
      </c>
      <c r="O97" t="s">
        <v>51</v>
      </c>
      <c r="P97" t="s">
        <v>44</v>
      </c>
      <c r="Q97" t="s">
        <v>1261</v>
      </c>
      <c r="R97" t="s">
        <v>53</v>
      </c>
      <c r="S97" t="s">
        <v>32</v>
      </c>
      <c r="T97" t="s">
        <v>54</v>
      </c>
    </row>
    <row r="98" spans="3:20" x14ac:dyDescent="0.25">
      <c r="C98">
        <v>91</v>
      </c>
      <c r="D98" t="s">
        <v>272</v>
      </c>
      <c r="E98" t="s">
        <v>273</v>
      </c>
      <c r="F98" t="s">
        <v>21</v>
      </c>
      <c r="G98" t="s">
        <v>41</v>
      </c>
      <c r="I98" t="s">
        <v>24</v>
      </c>
      <c r="K98" t="s">
        <v>26</v>
      </c>
      <c r="L98" t="s">
        <v>27</v>
      </c>
      <c r="M98" t="s">
        <v>50</v>
      </c>
      <c r="O98" t="s">
        <v>51</v>
      </c>
      <c r="P98" t="s">
        <v>44</v>
      </c>
      <c r="Q98" t="s">
        <v>1261</v>
      </c>
      <c r="R98" t="s">
        <v>53</v>
      </c>
      <c r="S98" t="s">
        <v>32</v>
      </c>
      <c r="T98" t="s">
        <v>54</v>
      </c>
    </row>
    <row r="99" spans="3:20" x14ac:dyDescent="0.25">
      <c r="C99">
        <v>92</v>
      </c>
      <c r="D99" t="s">
        <v>274</v>
      </c>
      <c r="E99" t="s">
        <v>273</v>
      </c>
      <c r="F99" t="s">
        <v>21</v>
      </c>
      <c r="G99" t="s">
        <v>41</v>
      </c>
      <c r="I99" t="s">
        <v>24</v>
      </c>
      <c r="K99" t="s">
        <v>26</v>
      </c>
      <c r="L99" t="s">
        <v>27</v>
      </c>
      <c r="M99" t="s">
        <v>42</v>
      </c>
      <c r="O99" t="s">
        <v>43</v>
      </c>
      <c r="Q99" t="s">
        <v>1260</v>
      </c>
      <c r="S99" t="s">
        <v>32</v>
      </c>
      <c r="T99" t="s">
        <v>45</v>
      </c>
    </row>
    <row r="100" spans="3:20" x14ac:dyDescent="0.25">
      <c r="C100">
        <v>93</v>
      </c>
      <c r="D100" t="s">
        <v>275</v>
      </c>
      <c r="E100" t="s">
        <v>276</v>
      </c>
      <c r="F100" t="s">
        <v>63</v>
      </c>
      <c r="G100" t="s">
        <v>96</v>
      </c>
      <c r="I100" t="s">
        <v>24</v>
      </c>
      <c r="K100" t="s">
        <v>26</v>
      </c>
      <c r="L100" t="s">
        <v>27</v>
      </c>
      <c r="M100" t="s">
        <v>50</v>
      </c>
      <c r="O100" t="s">
        <v>51</v>
      </c>
      <c r="P100" t="s">
        <v>44</v>
      </c>
      <c r="Q100" t="s">
        <v>1261</v>
      </c>
      <c r="R100" t="s">
        <v>53</v>
      </c>
      <c r="S100" t="s">
        <v>32</v>
      </c>
      <c r="T100" t="s">
        <v>54</v>
      </c>
    </row>
    <row r="101" spans="3:20" x14ac:dyDescent="0.25">
      <c r="C101">
        <v>94</v>
      </c>
      <c r="D101" t="s">
        <v>277</v>
      </c>
      <c r="E101" t="s">
        <v>278</v>
      </c>
      <c r="F101" t="s">
        <v>63</v>
      </c>
      <c r="G101" t="s">
        <v>96</v>
      </c>
      <c r="I101" t="s">
        <v>24</v>
      </c>
      <c r="K101" t="s">
        <v>26</v>
      </c>
      <c r="L101" t="s">
        <v>27</v>
      </c>
      <c r="M101" t="s">
        <v>50</v>
      </c>
      <c r="O101" t="s">
        <v>51</v>
      </c>
      <c r="P101" t="s">
        <v>44</v>
      </c>
      <c r="Q101" t="s">
        <v>1261</v>
      </c>
      <c r="R101" t="s">
        <v>53</v>
      </c>
      <c r="S101" t="s">
        <v>32</v>
      </c>
      <c r="T101" t="s">
        <v>54</v>
      </c>
    </row>
    <row r="102" spans="3:20" x14ac:dyDescent="0.25">
      <c r="C102">
        <v>95</v>
      </c>
      <c r="D102" t="s">
        <v>279</v>
      </c>
      <c r="E102" t="s">
        <v>280</v>
      </c>
      <c r="F102" t="s">
        <v>21</v>
      </c>
      <c r="G102" t="s">
        <v>211</v>
      </c>
      <c r="H102" t="s">
        <v>115</v>
      </c>
      <c r="I102" t="s">
        <v>24</v>
      </c>
      <c r="J102" t="s">
        <v>25</v>
      </c>
      <c r="K102" t="s">
        <v>26</v>
      </c>
      <c r="L102" t="s">
        <v>105</v>
      </c>
      <c r="M102" t="s">
        <v>193</v>
      </c>
      <c r="Q102" t="s">
        <v>31</v>
      </c>
      <c r="S102" t="s">
        <v>32</v>
      </c>
      <c r="T102" t="s">
        <v>1263</v>
      </c>
    </row>
    <row r="103" spans="3:20" x14ac:dyDescent="0.25">
      <c r="C103">
        <v>96</v>
      </c>
      <c r="D103" t="s">
        <v>281</v>
      </c>
      <c r="E103" t="s">
        <v>280</v>
      </c>
      <c r="F103" t="s">
        <v>21</v>
      </c>
      <c r="G103" t="s">
        <v>211</v>
      </c>
      <c r="I103" t="s">
        <v>24</v>
      </c>
      <c r="K103" t="s">
        <v>26</v>
      </c>
      <c r="L103" t="s">
        <v>27</v>
      </c>
      <c r="M103" t="s">
        <v>50</v>
      </c>
      <c r="O103" t="s">
        <v>51</v>
      </c>
      <c r="P103" t="s">
        <v>44</v>
      </c>
      <c r="Q103" t="s">
        <v>1261</v>
      </c>
      <c r="R103" t="s">
        <v>53</v>
      </c>
      <c r="S103" t="s">
        <v>32</v>
      </c>
      <c r="T103" t="s">
        <v>54</v>
      </c>
    </row>
    <row r="104" spans="3:20" x14ac:dyDescent="0.25">
      <c r="C104">
        <v>97</v>
      </c>
      <c r="D104" t="s">
        <v>282</v>
      </c>
      <c r="E104" t="s">
        <v>283</v>
      </c>
      <c r="F104" t="s">
        <v>21</v>
      </c>
      <c r="G104" t="s">
        <v>211</v>
      </c>
      <c r="I104" t="s">
        <v>24</v>
      </c>
      <c r="K104" t="s">
        <v>26</v>
      </c>
      <c r="L104" t="s">
        <v>27</v>
      </c>
      <c r="M104" t="s">
        <v>50</v>
      </c>
      <c r="O104" t="s">
        <v>51</v>
      </c>
      <c r="P104" t="s">
        <v>44</v>
      </c>
      <c r="Q104" t="s">
        <v>1261</v>
      </c>
      <c r="R104" t="s">
        <v>53</v>
      </c>
      <c r="S104" t="s">
        <v>32</v>
      </c>
      <c r="T104" t="s">
        <v>54</v>
      </c>
    </row>
    <row r="105" spans="3:20" x14ac:dyDescent="0.25">
      <c r="C105">
        <v>98</v>
      </c>
      <c r="D105" t="s">
        <v>284</v>
      </c>
      <c r="E105" t="s">
        <v>285</v>
      </c>
      <c r="F105" t="s">
        <v>21</v>
      </c>
      <c r="G105" t="s">
        <v>73</v>
      </c>
      <c r="I105" t="s">
        <v>24</v>
      </c>
      <c r="K105" t="s">
        <v>26</v>
      </c>
      <c r="L105" t="s">
        <v>27</v>
      </c>
      <c r="M105" t="s">
        <v>50</v>
      </c>
      <c r="O105" t="s">
        <v>51</v>
      </c>
      <c r="P105" t="s">
        <v>44</v>
      </c>
      <c r="Q105" t="s">
        <v>1261</v>
      </c>
      <c r="R105" t="s">
        <v>53</v>
      </c>
      <c r="S105" t="s">
        <v>32</v>
      </c>
      <c r="T105" t="s">
        <v>54</v>
      </c>
    </row>
    <row r="106" spans="3:20" x14ac:dyDescent="0.25">
      <c r="C106">
        <v>99</v>
      </c>
      <c r="D106" t="s">
        <v>286</v>
      </c>
      <c r="E106" t="s">
        <v>287</v>
      </c>
      <c r="F106" t="s">
        <v>63</v>
      </c>
      <c r="G106" t="s">
        <v>96</v>
      </c>
      <c r="I106" t="s">
        <v>24</v>
      </c>
      <c r="K106" t="s">
        <v>26</v>
      </c>
      <c r="L106" t="s">
        <v>27</v>
      </c>
      <c r="M106" t="s">
        <v>50</v>
      </c>
      <c r="O106" t="s">
        <v>51</v>
      </c>
      <c r="P106" t="s">
        <v>44</v>
      </c>
      <c r="Q106" t="s">
        <v>1261</v>
      </c>
      <c r="R106" t="s">
        <v>53</v>
      </c>
      <c r="S106" t="s">
        <v>32</v>
      </c>
      <c r="T106" t="s">
        <v>54</v>
      </c>
    </row>
    <row r="107" spans="3:20" x14ac:dyDescent="0.25">
      <c r="C107">
        <v>100</v>
      </c>
      <c r="D107" t="s">
        <v>288</v>
      </c>
      <c r="E107" t="s">
        <v>72</v>
      </c>
      <c r="F107" t="s">
        <v>21</v>
      </c>
      <c r="G107" t="s">
        <v>73</v>
      </c>
      <c r="I107" t="s">
        <v>24</v>
      </c>
      <c r="K107" t="s">
        <v>520</v>
      </c>
      <c r="L107" t="s">
        <v>27</v>
      </c>
      <c r="M107" t="s">
        <v>50</v>
      </c>
      <c r="O107" t="s">
        <v>51</v>
      </c>
      <c r="P107" t="s">
        <v>44</v>
      </c>
      <c r="Q107" t="s">
        <v>1261</v>
      </c>
      <c r="R107" t="s">
        <v>53</v>
      </c>
      <c r="S107" t="s">
        <v>32</v>
      </c>
      <c r="T107" t="s">
        <v>54</v>
      </c>
    </row>
    <row r="108" spans="3:20" x14ac:dyDescent="0.25">
      <c r="C108">
        <v>101</v>
      </c>
      <c r="D108" t="s">
        <v>289</v>
      </c>
      <c r="E108" t="s">
        <v>192</v>
      </c>
      <c r="F108" t="s">
        <v>21</v>
      </c>
      <c r="G108">
        <v>1020</v>
      </c>
      <c r="I108" t="s">
        <v>24</v>
      </c>
      <c r="K108" t="s">
        <v>26</v>
      </c>
      <c r="L108" t="s">
        <v>27</v>
      </c>
      <c r="M108" t="s">
        <v>50</v>
      </c>
      <c r="O108" t="s">
        <v>51</v>
      </c>
      <c r="P108" t="s">
        <v>44</v>
      </c>
      <c r="Q108" t="s">
        <v>1261</v>
      </c>
      <c r="R108" t="s">
        <v>53</v>
      </c>
      <c r="S108" t="s">
        <v>32</v>
      </c>
      <c r="T108" t="s">
        <v>54</v>
      </c>
    </row>
    <row r="109" spans="3:20" x14ac:dyDescent="0.25">
      <c r="C109">
        <v>102</v>
      </c>
      <c r="D109" t="s">
        <v>290</v>
      </c>
      <c r="E109" t="s">
        <v>291</v>
      </c>
      <c r="F109" t="s">
        <v>21</v>
      </c>
      <c r="G109">
        <v>1020</v>
      </c>
      <c r="I109" t="s">
        <v>24</v>
      </c>
      <c r="K109" t="s">
        <v>26</v>
      </c>
      <c r="L109" t="s">
        <v>27</v>
      </c>
      <c r="M109" t="s">
        <v>50</v>
      </c>
      <c r="O109" t="s">
        <v>51</v>
      </c>
      <c r="P109" t="s">
        <v>44</v>
      </c>
      <c r="Q109" t="s">
        <v>1261</v>
      </c>
      <c r="R109" t="s">
        <v>53</v>
      </c>
      <c r="S109" t="s">
        <v>32</v>
      </c>
      <c r="T109" t="s">
        <v>54</v>
      </c>
    </row>
    <row r="110" spans="3:20" x14ac:dyDescent="0.25">
      <c r="C110">
        <v>103</v>
      </c>
      <c r="D110" t="s">
        <v>292</v>
      </c>
      <c r="E110" t="s">
        <v>293</v>
      </c>
      <c r="F110" t="s">
        <v>21</v>
      </c>
      <c r="G110" t="s">
        <v>73</v>
      </c>
      <c r="I110" t="s">
        <v>24</v>
      </c>
      <c r="K110" t="s">
        <v>26</v>
      </c>
      <c r="L110" t="s">
        <v>27</v>
      </c>
      <c r="M110" t="s">
        <v>134</v>
      </c>
      <c r="O110" t="s">
        <v>135</v>
      </c>
      <c r="Q110" t="s">
        <v>1260</v>
      </c>
      <c r="S110" t="s">
        <v>32</v>
      </c>
      <c r="T110" t="s">
        <v>45</v>
      </c>
    </row>
    <row r="111" spans="3:20" x14ac:dyDescent="0.25">
      <c r="C111">
        <v>104</v>
      </c>
      <c r="D111" t="s">
        <v>294</v>
      </c>
      <c r="E111" t="s">
        <v>295</v>
      </c>
      <c r="F111" t="s">
        <v>63</v>
      </c>
      <c r="G111">
        <v>2320</v>
      </c>
      <c r="I111" t="s">
        <v>24</v>
      </c>
      <c r="K111" t="s">
        <v>26</v>
      </c>
      <c r="L111" t="s">
        <v>105</v>
      </c>
      <c r="M111" t="s">
        <v>296</v>
      </c>
      <c r="O111" t="s">
        <v>1258</v>
      </c>
      <c r="Q111" t="s">
        <v>1260</v>
      </c>
      <c r="S111" t="s">
        <v>32</v>
      </c>
      <c r="T111" t="s">
        <v>45</v>
      </c>
    </row>
    <row r="112" spans="3:20" x14ac:dyDescent="0.25">
      <c r="C112">
        <v>105</v>
      </c>
      <c r="D112" t="s">
        <v>297</v>
      </c>
      <c r="E112" t="s">
        <v>298</v>
      </c>
      <c r="F112" t="s">
        <v>48</v>
      </c>
      <c r="G112" t="s">
        <v>299</v>
      </c>
      <c r="I112" t="s">
        <v>24</v>
      </c>
      <c r="K112" t="s">
        <v>26</v>
      </c>
      <c r="L112" t="s">
        <v>27</v>
      </c>
      <c r="M112" t="s">
        <v>50</v>
      </c>
      <c r="O112" t="s">
        <v>51</v>
      </c>
      <c r="P112" t="s">
        <v>44</v>
      </c>
      <c r="Q112" t="s">
        <v>1261</v>
      </c>
      <c r="R112" t="s">
        <v>53</v>
      </c>
      <c r="S112" t="s">
        <v>32</v>
      </c>
      <c r="T112" t="s">
        <v>54</v>
      </c>
    </row>
    <row r="113" spans="3:20" x14ac:dyDescent="0.25">
      <c r="C113">
        <v>106</v>
      </c>
      <c r="D113" t="s">
        <v>300</v>
      </c>
      <c r="E113" t="s">
        <v>301</v>
      </c>
      <c r="F113" t="s">
        <v>21</v>
      </c>
      <c r="G113" t="s">
        <v>211</v>
      </c>
      <c r="I113" t="s">
        <v>24</v>
      </c>
      <c r="K113" t="s">
        <v>26</v>
      </c>
      <c r="L113" t="s">
        <v>27</v>
      </c>
      <c r="M113" t="s">
        <v>50</v>
      </c>
      <c r="O113" t="s">
        <v>51</v>
      </c>
      <c r="P113" t="s">
        <v>44</v>
      </c>
      <c r="Q113" t="s">
        <v>1261</v>
      </c>
      <c r="R113" t="s">
        <v>53</v>
      </c>
      <c r="S113" t="s">
        <v>32</v>
      </c>
      <c r="T113" t="s">
        <v>54</v>
      </c>
    </row>
    <row r="114" spans="3:20" x14ac:dyDescent="0.25">
      <c r="C114">
        <v>107</v>
      </c>
      <c r="D114" t="s">
        <v>302</v>
      </c>
      <c r="E114" t="s">
        <v>301</v>
      </c>
      <c r="F114" t="s">
        <v>21</v>
      </c>
      <c r="G114" t="s">
        <v>211</v>
      </c>
      <c r="I114" t="s">
        <v>24</v>
      </c>
      <c r="K114" t="s">
        <v>26</v>
      </c>
      <c r="L114" t="s">
        <v>27</v>
      </c>
      <c r="M114" t="s">
        <v>50</v>
      </c>
      <c r="O114" t="s">
        <v>51</v>
      </c>
      <c r="P114" t="s">
        <v>44</v>
      </c>
      <c r="Q114" t="s">
        <v>1261</v>
      </c>
      <c r="R114" t="s">
        <v>53</v>
      </c>
      <c r="S114" t="s">
        <v>32</v>
      </c>
      <c r="T114" t="s">
        <v>54</v>
      </c>
    </row>
    <row r="115" spans="3:20" x14ac:dyDescent="0.25">
      <c r="C115">
        <v>108</v>
      </c>
      <c r="D115" t="s">
        <v>303</v>
      </c>
      <c r="E115" t="s">
        <v>304</v>
      </c>
      <c r="F115" t="s">
        <v>21</v>
      </c>
      <c r="G115" t="s">
        <v>305</v>
      </c>
      <c r="I115" t="s">
        <v>24</v>
      </c>
      <c r="K115" t="s">
        <v>26</v>
      </c>
      <c r="L115" t="s">
        <v>27</v>
      </c>
      <c r="M115" t="s">
        <v>42</v>
      </c>
      <c r="O115" t="s">
        <v>43</v>
      </c>
      <c r="Q115" t="s">
        <v>1260</v>
      </c>
      <c r="S115" t="s">
        <v>32</v>
      </c>
      <c r="T115" t="s">
        <v>45</v>
      </c>
    </row>
    <row r="116" spans="3:20" x14ac:dyDescent="0.25">
      <c r="C116">
        <v>109</v>
      </c>
      <c r="D116" t="s">
        <v>306</v>
      </c>
      <c r="E116" t="s">
        <v>307</v>
      </c>
      <c r="F116" t="s">
        <v>21</v>
      </c>
      <c r="G116" t="s">
        <v>305</v>
      </c>
      <c r="I116" t="s">
        <v>24</v>
      </c>
      <c r="K116" t="s">
        <v>26</v>
      </c>
      <c r="L116" t="s">
        <v>27</v>
      </c>
      <c r="M116" t="s">
        <v>50</v>
      </c>
      <c r="O116" t="s">
        <v>51</v>
      </c>
      <c r="P116" t="s">
        <v>44</v>
      </c>
      <c r="Q116" t="s">
        <v>1261</v>
      </c>
      <c r="R116" t="s">
        <v>53</v>
      </c>
      <c r="S116" t="s">
        <v>32</v>
      </c>
      <c r="T116" t="s">
        <v>54</v>
      </c>
    </row>
    <row r="117" spans="3:20" x14ac:dyDescent="0.25">
      <c r="C117">
        <v>110</v>
      </c>
      <c r="D117" t="s">
        <v>308</v>
      </c>
      <c r="E117" t="s">
        <v>307</v>
      </c>
      <c r="F117" t="s">
        <v>21</v>
      </c>
      <c r="G117" t="s">
        <v>305</v>
      </c>
      <c r="I117" t="s">
        <v>24</v>
      </c>
      <c r="K117" t="s">
        <v>26</v>
      </c>
      <c r="L117" t="s">
        <v>27</v>
      </c>
      <c r="M117" t="s">
        <v>50</v>
      </c>
      <c r="O117" t="s">
        <v>51</v>
      </c>
      <c r="P117" t="s">
        <v>44</v>
      </c>
      <c r="Q117" t="s">
        <v>1261</v>
      </c>
      <c r="R117" t="s">
        <v>53</v>
      </c>
      <c r="S117" t="s">
        <v>32</v>
      </c>
      <c r="T117" t="s">
        <v>54</v>
      </c>
    </row>
    <row r="118" spans="3:20" x14ac:dyDescent="0.25">
      <c r="C118">
        <v>111</v>
      </c>
      <c r="D118" t="s">
        <v>309</v>
      </c>
      <c r="E118" t="s">
        <v>310</v>
      </c>
      <c r="F118" t="s">
        <v>21</v>
      </c>
      <c r="G118" t="s">
        <v>305</v>
      </c>
      <c r="I118" t="s">
        <v>24</v>
      </c>
      <c r="K118" t="s">
        <v>26</v>
      </c>
      <c r="L118" t="s">
        <v>27</v>
      </c>
      <c r="M118" t="s">
        <v>50</v>
      </c>
      <c r="O118" t="s">
        <v>51</v>
      </c>
      <c r="P118" t="s">
        <v>44</v>
      </c>
      <c r="Q118" t="s">
        <v>1261</v>
      </c>
      <c r="R118" t="s">
        <v>53</v>
      </c>
      <c r="S118" t="s">
        <v>32</v>
      </c>
      <c r="T118" t="s">
        <v>54</v>
      </c>
    </row>
    <row r="119" spans="3:20" x14ac:dyDescent="0.25">
      <c r="C119">
        <v>112</v>
      </c>
      <c r="D119" t="s">
        <v>311</v>
      </c>
      <c r="E119" t="s">
        <v>312</v>
      </c>
      <c r="F119" t="s">
        <v>21</v>
      </c>
      <c r="G119" t="s">
        <v>305</v>
      </c>
      <c r="I119" t="s">
        <v>24</v>
      </c>
      <c r="K119" t="s">
        <v>26</v>
      </c>
      <c r="L119" t="s">
        <v>27</v>
      </c>
      <c r="M119" t="s">
        <v>50</v>
      </c>
      <c r="O119" t="s">
        <v>51</v>
      </c>
      <c r="P119" t="s">
        <v>44</v>
      </c>
      <c r="Q119" t="s">
        <v>1261</v>
      </c>
      <c r="R119" t="s">
        <v>53</v>
      </c>
      <c r="S119" t="s">
        <v>32</v>
      </c>
      <c r="T119" t="s">
        <v>54</v>
      </c>
    </row>
    <row r="120" spans="3:20" x14ac:dyDescent="0.25">
      <c r="C120">
        <v>113</v>
      </c>
      <c r="D120" t="s">
        <v>313</v>
      </c>
      <c r="E120" t="s">
        <v>314</v>
      </c>
      <c r="F120" t="s">
        <v>21</v>
      </c>
      <c r="G120" t="s">
        <v>315</v>
      </c>
      <c r="I120" t="s">
        <v>24</v>
      </c>
      <c r="K120" t="s">
        <v>26</v>
      </c>
      <c r="L120" t="s">
        <v>27</v>
      </c>
      <c r="M120" t="s">
        <v>50</v>
      </c>
      <c r="O120" t="s">
        <v>51</v>
      </c>
      <c r="P120" t="s">
        <v>44</v>
      </c>
      <c r="Q120" t="s">
        <v>1261</v>
      </c>
      <c r="R120" t="s">
        <v>53</v>
      </c>
      <c r="S120" t="s">
        <v>32</v>
      </c>
      <c r="T120" t="s">
        <v>54</v>
      </c>
    </row>
    <row r="121" spans="3:20" x14ac:dyDescent="0.25">
      <c r="C121">
        <v>114</v>
      </c>
      <c r="D121" t="s">
        <v>316</v>
      </c>
      <c r="E121" t="s">
        <v>317</v>
      </c>
      <c r="F121" t="s">
        <v>21</v>
      </c>
      <c r="G121" t="s">
        <v>315</v>
      </c>
      <c r="I121" t="s">
        <v>24</v>
      </c>
      <c r="K121" t="s">
        <v>26</v>
      </c>
      <c r="L121" t="s">
        <v>27</v>
      </c>
      <c r="M121" t="s">
        <v>50</v>
      </c>
      <c r="O121" t="s">
        <v>51</v>
      </c>
      <c r="P121" t="s">
        <v>44</v>
      </c>
      <c r="Q121" t="s">
        <v>1261</v>
      </c>
      <c r="R121" t="s">
        <v>53</v>
      </c>
      <c r="S121" t="s">
        <v>32</v>
      </c>
      <c r="T121" t="s">
        <v>54</v>
      </c>
    </row>
    <row r="122" spans="3:20" x14ac:dyDescent="0.25">
      <c r="C122">
        <v>115</v>
      </c>
      <c r="D122" t="s">
        <v>318</v>
      </c>
      <c r="E122" t="s">
        <v>317</v>
      </c>
      <c r="F122" t="s">
        <v>21</v>
      </c>
      <c r="G122" t="s">
        <v>315</v>
      </c>
      <c r="I122" t="s">
        <v>24</v>
      </c>
      <c r="K122" t="s">
        <v>26</v>
      </c>
      <c r="L122" t="s">
        <v>27</v>
      </c>
      <c r="M122" t="s">
        <v>50</v>
      </c>
      <c r="O122" t="s">
        <v>51</v>
      </c>
      <c r="P122" t="s">
        <v>44</v>
      </c>
      <c r="Q122" t="s">
        <v>1261</v>
      </c>
      <c r="R122" t="s">
        <v>53</v>
      </c>
      <c r="S122" t="s">
        <v>32</v>
      </c>
      <c r="T122" t="s">
        <v>54</v>
      </c>
    </row>
    <row r="123" spans="3:20" x14ac:dyDescent="0.25">
      <c r="C123">
        <v>116</v>
      </c>
      <c r="D123" t="s">
        <v>319</v>
      </c>
      <c r="E123" t="s">
        <v>320</v>
      </c>
      <c r="F123" t="s">
        <v>21</v>
      </c>
      <c r="G123" t="s">
        <v>321</v>
      </c>
      <c r="I123" t="s">
        <v>24</v>
      </c>
      <c r="K123" t="s">
        <v>26</v>
      </c>
      <c r="L123" t="s">
        <v>27</v>
      </c>
      <c r="M123" t="s">
        <v>50</v>
      </c>
      <c r="O123" t="s">
        <v>51</v>
      </c>
      <c r="P123" t="s">
        <v>44</v>
      </c>
      <c r="Q123" t="s">
        <v>1261</v>
      </c>
      <c r="R123" t="s">
        <v>53</v>
      </c>
      <c r="S123" t="s">
        <v>32</v>
      </c>
      <c r="T123" t="s">
        <v>54</v>
      </c>
    </row>
    <row r="124" spans="3:20" x14ac:dyDescent="0.25">
      <c r="C124">
        <v>117</v>
      </c>
      <c r="D124" t="s">
        <v>322</v>
      </c>
      <c r="E124" t="s">
        <v>323</v>
      </c>
      <c r="F124" t="s">
        <v>21</v>
      </c>
      <c r="G124">
        <v>1015</v>
      </c>
      <c r="I124" t="s">
        <v>24</v>
      </c>
      <c r="K124" t="s">
        <v>26</v>
      </c>
      <c r="L124" t="s">
        <v>27</v>
      </c>
      <c r="M124" t="s">
        <v>50</v>
      </c>
      <c r="O124" t="s">
        <v>51</v>
      </c>
      <c r="P124" t="s">
        <v>44</v>
      </c>
      <c r="Q124" t="s">
        <v>1261</v>
      </c>
      <c r="R124" t="s">
        <v>53</v>
      </c>
      <c r="S124" t="s">
        <v>32</v>
      </c>
      <c r="T124" t="s">
        <v>54</v>
      </c>
    </row>
    <row r="125" spans="3:20" x14ac:dyDescent="0.25">
      <c r="C125">
        <v>118</v>
      </c>
      <c r="D125" t="s">
        <v>324</v>
      </c>
      <c r="E125" t="s">
        <v>325</v>
      </c>
      <c r="F125" t="s">
        <v>21</v>
      </c>
      <c r="G125">
        <v>2360</v>
      </c>
      <c r="I125" t="s">
        <v>24</v>
      </c>
      <c r="K125" t="s">
        <v>26</v>
      </c>
      <c r="L125" t="s">
        <v>27</v>
      </c>
      <c r="M125" t="s">
        <v>50</v>
      </c>
      <c r="O125" t="s">
        <v>51</v>
      </c>
      <c r="P125" t="s">
        <v>44</v>
      </c>
      <c r="Q125" t="s">
        <v>1261</v>
      </c>
      <c r="R125" t="s">
        <v>53</v>
      </c>
      <c r="S125" t="s">
        <v>32</v>
      </c>
      <c r="T125" t="s">
        <v>54</v>
      </c>
    </row>
    <row r="126" spans="3:20" x14ac:dyDescent="0.25">
      <c r="C126">
        <v>119</v>
      </c>
      <c r="D126" t="s">
        <v>326</v>
      </c>
      <c r="E126" t="s">
        <v>327</v>
      </c>
      <c r="F126" t="s">
        <v>21</v>
      </c>
      <c r="G126" t="s">
        <v>76</v>
      </c>
      <c r="I126" t="s">
        <v>24</v>
      </c>
      <c r="K126" t="s">
        <v>26</v>
      </c>
      <c r="L126" t="s">
        <v>27</v>
      </c>
      <c r="M126" t="s">
        <v>50</v>
      </c>
      <c r="O126" t="s">
        <v>51</v>
      </c>
      <c r="P126" t="s">
        <v>44</v>
      </c>
      <c r="Q126" t="s">
        <v>1261</v>
      </c>
      <c r="R126" t="s">
        <v>53</v>
      </c>
      <c r="S126" t="s">
        <v>32</v>
      </c>
      <c r="T126" t="s">
        <v>54</v>
      </c>
    </row>
    <row r="127" spans="3:20" x14ac:dyDescent="0.25">
      <c r="C127">
        <v>120</v>
      </c>
      <c r="D127" t="s">
        <v>328</v>
      </c>
      <c r="E127" t="s">
        <v>329</v>
      </c>
      <c r="F127" t="s">
        <v>21</v>
      </c>
      <c r="G127">
        <v>3940</v>
      </c>
      <c r="I127" t="s">
        <v>24</v>
      </c>
      <c r="K127" t="s">
        <v>26</v>
      </c>
      <c r="L127" t="s">
        <v>27</v>
      </c>
      <c r="M127" t="s">
        <v>50</v>
      </c>
      <c r="O127" t="s">
        <v>51</v>
      </c>
      <c r="P127" t="s">
        <v>44</v>
      </c>
      <c r="Q127" t="s">
        <v>1261</v>
      </c>
      <c r="R127" t="s">
        <v>53</v>
      </c>
      <c r="S127" t="s">
        <v>32</v>
      </c>
      <c r="T127" t="s">
        <v>54</v>
      </c>
    </row>
    <row r="128" spans="3:20" x14ac:dyDescent="0.25">
      <c r="C128">
        <v>121</v>
      </c>
      <c r="D128" t="s">
        <v>330</v>
      </c>
      <c r="E128" t="s">
        <v>331</v>
      </c>
      <c r="F128" t="s">
        <v>21</v>
      </c>
      <c r="G128" t="s">
        <v>332</v>
      </c>
      <c r="I128" t="s">
        <v>24</v>
      </c>
      <c r="K128" t="s">
        <v>26</v>
      </c>
      <c r="L128" t="s">
        <v>27</v>
      </c>
      <c r="M128" t="s">
        <v>50</v>
      </c>
      <c r="O128" t="s">
        <v>51</v>
      </c>
      <c r="P128" t="s">
        <v>44</v>
      </c>
      <c r="Q128" t="s">
        <v>1261</v>
      </c>
      <c r="R128" t="s">
        <v>53</v>
      </c>
      <c r="S128" t="s">
        <v>32</v>
      </c>
      <c r="T128" t="s">
        <v>54</v>
      </c>
    </row>
    <row r="129" spans="3:20" x14ac:dyDescent="0.25">
      <c r="C129">
        <v>122</v>
      </c>
      <c r="D129" t="s">
        <v>333</v>
      </c>
      <c r="E129" t="s">
        <v>334</v>
      </c>
      <c r="F129" t="s">
        <v>92</v>
      </c>
      <c r="G129" t="s">
        <v>335</v>
      </c>
      <c r="I129" t="s">
        <v>24</v>
      </c>
      <c r="K129" t="s">
        <v>26</v>
      </c>
      <c r="L129" t="s">
        <v>27</v>
      </c>
      <c r="M129" t="s">
        <v>50</v>
      </c>
      <c r="O129" t="s">
        <v>51</v>
      </c>
      <c r="P129" t="s">
        <v>44</v>
      </c>
      <c r="Q129" t="s">
        <v>1261</v>
      </c>
      <c r="R129" t="s">
        <v>53</v>
      </c>
      <c r="S129" t="s">
        <v>32</v>
      </c>
      <c r="T129" t="s">
        <v>54</v>
      </c>
    </row>
    <row r="130" spans="3:20" x14ac:dyDescent="0.25">
      <c r="C130">
        <v>123</v>
      </c>
      <c r="D130" t="s">
        <v>336</v>
      </c>
      <c r="E130" t="s">
        <v>337</v>
      </c>
      <c r="F130" t="s">
        <v>92</v>
      </c>
      <c r="G130" t="s">
        <v>338</v>
      </c>
      <c r="I130" t="s">
        <v>24</v>
      </c>
      <c r="K130" t="s">
        <v>26</v>
      </c>
      <c r="L130" t="s">
        <v>27</v>
      </c>
      <c r="M130" t="s">
        <v>50</v>
      </c>
      <c r="O130" t="s">
        <v>51</v>
      </c>
      <c r="P130" t="s">
        <v>44</v>
      </c>
      <c r="Q130" t="s">
        <v>1261</v>
      </c>
      <c r="R130" t="s">
        <v>53</v>
      </c>
      <c r="S130" t="s">
        <v>32</v>
      </c>
      <c r="T130" t="s">
        <v>54</v>
      </c>
    </row>
    <row r="131" spans="3:20" x14ac:dyDescent="0.25">
      <c r="C131">
        <v>124</v>
      </c>
      <c r="D131" t="s">
        <v>339</v>
      </c>
      <c r="E131" t="s">
        <v>340</v>
      </c>
      <c r="F131" t="s">
        <v>63</v>
      </c>
      <c r="G131" t="s">
        <v>89</v>
      </c>
      <c r="I131" t="s">
        <v>24</v>
      </c>
      <c r="K131" t="s">
        <v>26</v>
      </c>
      <c r="L131" t="s">
        <v>27</v>
      </c>
      <c r="M131" t="s">
        <v>50</v>
      </c>
      <c r="O131" t="s">
        <v>51</v>
      </c>
      <c r="P131" t="s">
        <v>44</v>
      </c>
      <c r="Q131" t="s">
        <v>1261</v>
      </c>
      <c r="R131" t="s">
        <v>53</v>
      </c>
      <c r="S131" t="s">
        <v>32</v>
      </c>
      <c r="T131" t="s">
        <v>54</v>
      </c>
    </row>
    <row r="132" spans="3:20" x14ac:dyDescent="0.25">
      <c r="C132">
        <v>125</v>
      </c>
      <c r="D132" t="s">
        <v>341</v>
      </c>
      <c r="E132" t="s">
        <v>342</v>
      </c>
      <c r="F132" t="s">
        <v>21</v>
      </c>
      <c r="G132" t="s">
        <v>343</v>
      </c>
      <c r="I132" t="s">
        <v>24</v>
      </c>
      <c r="K132" t="s">
        <v>26</v>
      </c>
      <c r="L132" t="s">
        <v>27</v>
      </c>
      <c r="M132" t="s">
        <v>50</v>
      </c>
      <c r="O132" t="s">
        <v>51</v>
      </c>
      <c r="P132" t="s">
        <v>44</v>
      </c>
      <c r="Q132" t="s">
        <v>1261</v>
      </c>
      <c r="R132" t="s">
        <v>53</v>
      </c>
      <c r="S132" t="s">
        <v>32</v>
      </c>
      <c r="T132" t="s">
        <v>54</v>
      </c>
    </row>
    <row r="133" spans="3:20" x14ac:dyDescent="0.25">
      <c r="C133">
        <v>126</v>
      </c>
      <c r="D133" t="s">
        <v>344</v>
      </c>
      <c r="E133" t="s">
        <v>345</v>
      </c>
      <c r="F133" t="s">
        <v>92</v>
      </c>
      <c r="G133" t="s">
        <v>89</v>
      </c>
      <c r="I133" t="s">
        <v>24</v>
      </c>
      <c r="K133" t="s">
        <v>26</v>
      </c>
      <c r="L133" t="s">
        <v>27</v>
      </c>
      <c r="M133" t="s">
        <v>50</v>
      </c>
      <c r="O133" t="s">
        <v>51</v>
      </c>
      <c r="P133" t="s">
        <v>44</v>
      </c>
      <c r="Q133" t="s">
        <v>1261</v>
      </c>
      <c r="R133" t="s">
        <v>53</v>
      </c>
      <c r="S133" t="s">
        <v>32</v>
      </c>
      <c r="T133" t="s">
        <v>54</v>
      </c>
    </row>
    <row r="134" spans="3:20" x14ac:dyDescent="0.25">
      <c r="C134">
        <v>127</v>
      </c>
      <c r="D134" t="s">
        <v>346</v>
      </c>
      <c r="E134" t="s">
        <v>347</v>
      </c>
      <c r="F134" t="s">
        <v>21</v>
      </c>
      <c r="G134">
        <v>3745</v>
      </c>
      <c r="I134" t="s">
        <v>24</v>
      </c>
      <c r="K134" t="s">
        <v>26</v>
      </c>
      <c r="L134" t="s">
        <v>27</v>
      </c>
      <c r="M134" t="s">
        <v>50</v>
      </c>
      <c r="O134" t="s">
        <v>51</v>
      </c>
      <c r="P134" t="s">
        <v>44</v>
      </c>
      <c r="Q134" t="s">
        <v>1261</v>
      </c>
      <c r="R134" t="s">
        <v>53</v>
      </c>
      <c r="S134" t="s">
        <v>32</v>
      </c>
      <c r="T134" t="s">
        <v>54</v>
      </c>
    </row>
    <row r="135" spans="3:20" x14ac:dyDescent="0.25">
      <c r="C135">
        <v>128</v>
      </c>
      <c r="D135" t="s">
        <v>348</v>
      </c>
      <c r="E135" t="s">
        <v>349</v>
      </c>
      <c r="F135" t="s">
        <v>21</v>
      </c>
      <c r="G135">
        <v>1160</v>
      </c>
      <c r="I135" t="s">
        <v>24</v>
      </c>
      <c r="K135" t="s">
        <v>26</v>
      </c>
      <c r="L135" t="s">
        <v>27</v>
      </c>
      <c r="M135" t="s">
        <v>50</v>
      </c>
      <c r="O135" t="s">
        <v>51</v>
      </c>
      <c r="P135" t="s">
        <v>44</v>
      </c>
      <c r="Q135" t="s">
        <v>1261</v>
      </c>
      <c r="R135" t="s">
        <v>53</v>
      </c>
      <c r="S135" t="s">
        <v>32</v>
      </c>
      <c r="T135" t="s">
        <v>54</v>
      </c>
    </row>
    <row r="136" spans="3:20" x14ac:dyDescent="0.25">
      <c r="C136">
        <v>129</v>
      </c>
      <c r="D136" t="s">
        <v>350</v>
      </c>
      <c r="E136" t="s">
        <v>351</v>
      </c>
      <c r="F136" t="s">
        <v>21</v>
      </c>
      <c r="G136" t="s">
        <v>352</v>
      </c>
      <c r="I136" t="s">
        <v>24</v>
      </c>
      <c r="K136" t="s">
        <v>26</v>
      </c>
      <c r="L136" t="s">
        <v>27</v>
      </c>
      <c r="M136" t="s">
        <v>50</v>
      </c>
      <c r="O136" t="s">
        <v>51</v>
      </c>
      <c r="P136" t="s">
        <v>44</v>
      </c>
      <c r="Q136" t="s">
        <v>1261</v>
      </c>
      <c r="R136" t="s">
        <v>53</v>
      </c>
      <c r="S136" t="s">
        <v>32</v>
      </c>
      <c r="T136" t="s">
        <v>54</v>
      </c>
    </row>
    <row r="137" spans="3:20" x14ac:dyDescent="0.25">
      <c r="C137">
        <v>130</v>
      </c>
      <c r="D137" t="s">
        <v>353</v>
      </c>
      <c r="E137" t="s">
        <v>354</v>
      </c>
      <c r="F137" t="s">
        <v>63</v>
      </c>
      <c r="G137">
        <v>1</v>
      </c>
      <c r="I137" t="s">
        <v>24</v>
      </c>
      <c r="K137" t="s">
        <v>26</v>
      </c>
      <c r="L137" t="s">
        <v>27</v>
      </c>
      <c r="M137" t="s">
        <v>50</v>
      </c>
      <c r="O137" t="s">
        <v>51</v>
      </c>
      <c r="P137" t="s">
        <v>44</v>
      </c>
      <c r="Q137" t="s">
        <v>1261</v>
      </c>
      <c r="R137" t="s">
        <v>53</v>
      </c>
      <c r="S137" t="s">
        <v>32</v>
      </c>
      <c r="T137" t="s">
        <v>54</v>
      </c>
    </row>
    <row r="138" spans="3:20" x14ac:dyDescent="0.25">
      <c r="C138">
        <v>131</v>
      </c>
      <c r="D138" t="s">
        <v>355</v>
      </c>
      <c r="E138" t="s">
        <v>356</v>
      </c>
      <c r="F138" t="s">
        <v>21</v>
      </c>
      <c r="G138" t="s">
        <v>357</v>
      </c>
      <c r="I138" t="s">
        <v>24</v>
      </c>
      <c r="K138" t="s">
        <v>26</v>
      </c>
      <c r="L138" t="s">
        <v>27</v>
      </c>
      <c r="M138" t="s">
        <v>50</v>
      </c>
      <c r="O138" t="s">
        <v>51</v>
      </c>
      <c r="P138" t="s">
        <v>44</v>
      </c>
      <c r="Q138" t="s">
        <v>1261</v>
      </c>
      <c r="R138" t="s">
        <v>53</v>
      </c>
      <c r="S138" t="s">
        <v>32</v>
      </c>
      <c r="T138" t="s">
        <v>54</v>
      </c>
    </row>
    <row r="139" spans="3:20" x14ac:dyDescent="0.25">
      <c r="C139">
        <v>132</v>
      </c>
      <c r="D139" t="s">
        <v>358</v>
      </c>
      <c r="E139" t="s">
        <v>359</v>
      </c>
      <c r="F139" t="s">
        <v>21</v>
      </c>
      <c r="G139" t="s">
        <v>360</v>
      </c>
      <c r="I139" t="s">
        <v>24</v>
      </c>
      <c r="K139" t="s">
        <v>26</v>
      </c>
      <c r="L139" t="s">
        <v>27</v>
      </c>
      <c r="M139" t="s">
        <v>50</v>
      </c>
      <c r="O139" t="s">
        <v>51</v>
      </c>
      <c r="P139" t="s">
        <v>44</v>
      </c>
      <c r="Q139" t="s">
        <v>1261</v>
      </c>
      <c r="R139" t="s">
        <v>53</v>
      </c>
      <c r="S139" t="s">
        <v>32</v>
      </c>
      <c r="T139" t="s">
        <v>54</v>
      </c>
    </row>
    <row r="140" spans="3:20" x14ac:dyDescent="0.25">
      <c r="C140">
        <v>133</v>
      </c>
      <c r="D140" t="s">
        <v>361</v>
      </c>
      <c r="E140" t="s">
        <v>362</v>
      </c>
      <c r="F140" t="s">
        <v>21</v>
      </c>
      <c r="G140">
        <v>1360</v>
      </c>
      <c r="I140" t="s">
        <v>24</v>
      </c>
      <c r="K140" t="s">
        <v>26</v>
      </c>
      <c r="L140" t="s">
        <v>27</v>
      </c>
      <c r="M140" t="s">
        <v>50</v>
      </c>
      <c r="O140" t="s">
        <v>51</v>
      </c>
      <c r="P140" t="s">
        <v>44</v>
      </c>
      <c r="Q140" t="s">
        <v>1261</v>
      </c>
      <c r="R140" t="s">
        <v>53</v>
      </c>
      <c r="S140" t="s">
        <v>32</v>
      </c>
      <c r="T140" t="s">
        <v>54</v>
      </c>
    </row>
    <row r="141" spans="3:20" x14ac:dyDescent="0.25">
      <c r="C141">
        <v>134</v>
      </c>
      <c r="D141" t="s">
        <v>363</v>
      </c>
      <c r="E141" t="s">
        <v>364</v>
      </c>
      <c r="F141" t="s">
        <v>21</v>
      </c>
      <c r="G141">
        <v>9300</v>
      </c>
      <c r="I141" t="s">
        <v>24</v>
      </c>
      <c r="K141" t="s">
        <v>26</v>
      </c>
      <c r="L141" t="s">
        <v>27</v>
      </c>
      <c r="M141" t="s">
        <v>50</v>
      </c>
      <c r="O141" t="s">
        <v>51</v>
      </c>
      <c r="P141" t="s">
        <v>44</v>
      </c>
      <c r="Q141" t="s">
        <v>1261</v>
      </c>
      <c r="R141" t="s">
        <v>53</v>
      </c>
      <c r="S141" t="s">
        <v>32</v>
      </c>
      <c r="T141" t="s">
        <v>54</v>
      </c>
    </row>
    <row r="142" spans="3:20" x14ac:dyDescent="0.25">
      <c r="C142">
        <v>135</v>
      </c>
      <c r="D142" t="s">
        <v>365</v>
      </c>
      <c r="E142" t="s">
        <v>366</v>
      </c>
      <c r="F142" t="s">
        <v>21</v>
      </c>
      <c r="G142" t="s">
        <v>367</v>
      </c>
      <c r="I142" t="s">
        <v>24</v>
      </c>
      <c r="K142" t="s">
        <v>26</v>
      </c>
      <c r="L142" t="s">
        <v>27</v>
      </c>
      <c r="M142" t="s">
        <v>50</v>
      </c>
      <c r="O142" t="s">
        <v>51</v>
      </c>
      <c r="P142" t="s">
        <v>44</v>
      </c>
      <c r="Q142" t="s">
        <v>1261</v>
      </c>
      <c r="R142" t="s">
        <v>53</v>
      </c>
      <c r="S142" t="s">
        <v>32</v>
      </c>
      <c r="T142" t="s">
        <v>54</v>
      </c>
    </row>
    <row r="143" spans="3:20" x14ac:dyDescent="0.25">
      <c r="C143">
        <v>136</v>
      </c>
      <c r="D143" t="s">
        <v>368</v>
      </c>
      <c r="E143" t="s">
        <v>369</v>
      </c>
      <c r="F143" t="s">
        <v>21</v>
      </c>
      <c r="G143" t="s">
        <v>370</v>
      </c>
      <c r="I143" t="s">
        <v>24</v>
      </c>
      <c r="K143" t="s">
        <v>26</v>
      </c>
      <c r="L143" t="s">
        <v>27</v>
      </c>
      <c r="M143" t="s">
        <v>50</v>
      </c>
      <c r="O143" t="s">
        <v>51</v>
      </c>
      <c r="P143" t="s">
        <v>44</v>
      </c>
      <c r="Q143" t="s">
        <v>1261</v>
      </c>
      <c r="R143" t="s">
        <v>53</v>
      </c>
      <c r="S143" t="s">
        <v>32</v>
      </c>
      <c r="T143" t="s">
        <v>54</v>
      </c>
    </row>
    <row r="144" spans="3:20" x14ac:dyDescent="0.25">
      <c r="C144">
        <v>137</v>
      </c>
      <c r="D144" t="s">
        <v>371</v>
      </c>
      <c r="E144" t="s">
        <v>372</v>
      </c>
      <c r="F144" t="s">
        <v>21</v>
      </c>
      <c r="G144">
        <v>3845</v>
      </c>
      <c r="I144" t="s">
        <v>24</v>
      </c>
      <c r="K144" t="s">
        <v>26</v>
      </c>
      <c r="L144" t="s">
        <v>105</v>
      </c>
      <c r="M144" t="s">
        <v>373</v>
      </c>
      <c r="O144" t="s">
        <v>1259</v>
      </c>
      <c r="Q144" t="s">
        <v>1260</v>
      </c>
      <c r="S144" t="s">
        <v>32</v>
      </c>
      <c r="T144" t="s">
        <v>45</v>
      </c>
    </row>
    <row r="145" spans="3:20" x14ac:dyDescent="0.25">
      <c r="C145">
        <v>138</v>
      </c>
      <c r="D145" t="s">
        <v>374</v>
      </c>
      <c r="E145" t="s">
        <v>375</v>
      </c>
      <c r="F145" t="s">
        <v>21</v>
      </c>
      <c r="G145" t="s">
        <v>376</v>
      </c>
      <c r="I145" t="s">
        <v>24</v>
      </c>
      <c r="K145" t="s">
        <v>26</v>
      </c>
      <c r="L145" t="s">
        <v>27</v>
      </c>
      <c r="M145" t="s">
        <v>50</v>
      </c>
      <c r="O145" t="s">
        <v>51</v>
      </c>
      <c r="P145" t="s">
        <v>44</v>
      </c>
      <c r="Q145" t="s">
        <v>1261</v>
      </c>
      <c r="R145" t="s">
        <v>53</v>
      </c>
      <c r="S145" t="s">
        <v>32</v>
      </c>
      <c r="T145" t="s">
        <v>54</v>
      </c>
    </row>
    <row r="146" spans="3:20" x14ac:dyDescent="0.25">
      <c r="C146">
        <v>139</v>
      </c>
      <c r="D146" t="s">
        <v>377</v>
      </c>
      <c r="E146" t="s">
        <v>378</v>
      </c>
      <c r="F146" t="s">
        <v>21</v>
      </c>
      <c r="G146" t="s">
        <v>99</v>
      </c>
      <c r="I146" t="s">
        <v>24</v>
      </c>
      <c r="K146" t="s">
        <v>26</v>
      </c>
      <c r="L146" t="s">
        <v>27</v>
      </c>
      <c r="M146" t="s">
        <v>50</v>
      </c>
      <c r="O146" t="s">
        <v>51</v>
      </c>
      <c r="P146" t="s">
        <v>44</v>
      </c>
      <c r="Q146" t="s">
        <v>1261</v>
      </c>
      <c r="R146" t="s">
        <v>53</v>
      </c>
      <c r="S146" t="s">
        <v>32</v>
      </c>
      <c r="T146" t="s">
        <v>54</v>
      </c>
    </row>
    <row r="147" spans="3:20" x14ac:dyDescent="0.25">
      <c r="C147">
        <v>140</v>
      </c>
      <c r="D147" t="s">
        <v>379</v>
      </c>
      <c r="E147" t="s">
        <v>380</v>
      </c>
      <c r="F147" t="s">
        <v>21</v>
      </c>
      <c r="G147">
        <v>4615</v>
      </c>
      <c r="I147" t="s">
        <v>24</v>
      </c>
      <c r="K147" t="s">
        <v>26</v>
      </c>
      <c r="L147" t="s">
        <v>27</v>
      </c>
      <c r="M147" t="s">
        <v>50</v>
      </c>
      <c r="O147" t="s">
        <v>51</v>
      </c>
      <c r="P147" t="s">
        <v>44</v>
      </c>
      <c r="Q147" t="s">
        <v>1261</v>
      </c>
      <c r="R147" t="s">
        <v>53</v>
      </c>
      <c r="S147" t="s">
        <v>32</v>
      </c>
      <c r="T147" t="s">
        <v>54</v>
      </c>
    </row>
    <row r="148" spans="3:20" x14ac:dyDescent="0.25">
      <c r="C148">
        <v>141</v>
      </c>
      <c r="D148" t="s">
        <v>381</v>
      </c>
      <c r="E148" t="s">
        <v>382</v>
      </c>
      <c r="F148" t="s">
        <v>21</v>
      </c>
      <c r="G148" t="s">
        <v>367</v>
      </c>
      <c r="I148" t="s">
        <v>24</v>
      </c>
      <c r="K148" t="s">
        <v>26</v>
      </c>
      <c r="L148" t="s">
        <v>27</v>
      </c>
      <c r="M148" t="s">
        <v>50</v>
      </c>
      <c r="O148" t="s">
        <v>51</v>
      </c>
      <c r="P148" t="s">
        <v>44</v>
      </c>
      <c r="Q148" t="s">
        <v>1261</v>
      </c>
      <c r="R148" t="s">
        <v>53</v>
      </c>
      <c r="S148" t="s">
        <v>32</v>
      </c>
      <c r="T148" t="s">
        <v>54</v>
      </c>
    </row>
    <row r="149" spans="3:20" x14ac:dyDescent="0.25">
      <c r="C149">
        <v>142</v>
      </c>
      <c r="D149" t="s">
        <v>383</v>
      </c>
      <c r="E149" t="s">
        <v>384</v>
      </c>
      <c r="F149" t="s">
        <v>21</v>
      </c>
      <c r="G149">
        <v>3745</v>
      </c>
      <c r="I149" t="s">
        <v>24</v>
      </c>
      <c r="K149" t="s">
        <v>26</v>
      </c>
      <c r="L149" t="s">
        <v>27</v>
      </c>
      <c r="M149" t="s">
        <v>50</v>
      </c>
      <c r="O149" t="s">
        <v>51</v>
      </c>
      <c r="P149" t="s">
        <v>44</v>
      </c>
      <c r="Q149" t="s">
        <v>1261</v>
      </c>
      <c r="R149" t="s">
        <v>53</v>
      </c>
      <c r="S149" t="s">
        <v>32</v>
      </c>
      <c r="T149" t="s">
        <v>54</v>
      </c>
    </row>
    <row r="150" spans="3:20" x14ac:dyDescent="0.25">
      <c r="C150">
        <v>143</v>
      </c>
      <c r="D150" t="s">
        <v>385</v>
      </c>
      <c r="E150" t="s">
        <v>386</v>
      </c>
      <c r="F150" t="s">
        <v>21</v>
      </c>
      <c r="G150" t="s">
        <v>89</v>
      </c>
      <c r="I150" t="s">
        <v>24</v>
      </c>
      <c r="K150" t="s">
        <v>26</v>
      </c>
      <c r="L150" t="s">
        <v>27</v>
      </c>
      <c r="M150" t="s">
        <v>387</v>
      </c>
      <c r="O150" t="s">
        <v>388</v>
      </c>
      <c r="Q150" t="s">
        <v>1260</v>
      </c>
      <c r="S150" t="s">
        <v>32</v>
      </c>
      <c r="T150" t="s">
        <v>45</v>
      </c>
    </row>
    <row r="151" spans="3:20" x14ac:dyDescent="0.25">
      <c r="C151">
        <v>144</v>
      </c>
      <c r="D151" t="s">
        <v>389</v>
      </c>
      <c r="E151" t="s">
        <v>390</v>
      </c>
      <c r="F151" t="s">
        <v>63</v>
      </c>
      <c r="G151" t="s">
        <v>96</v>
      </c>
      <c r="I151" t="s">
        <v>24</v>
      </c>
      <c r="K151" t="s">
        <v>26</v>
      </c>
      <c r="L151" t="s">
        <v>27</v>
      </c>
      <c r="M151" t="s">
        <v>50</v>
      </c>
      <c r="O151" t="s">
        <v>51</v>
      </c>
      <c r="P151" t="s">
        <v>44</v>
      </c>
      <c r="Q151" t="s">
        <v>1261</v>
      </c>
      <c r="R151" t="s">
        <v>53</v>
      </c>
      <c r="S151" t="s">
        <v>32</v>
      </c>
      <c r="T151" t="s">
        <v>54</v>
      </c>
    </row>
    <row r="152" spans="3:20" x14ac:dyDescent="0.25">
      <c r="C152">
        <v>145</v>
      </c>
      <c r="D152" t="s">
        <v>391</v>
      </c>
      <c r="E152" t="s">
        <v>392</v>
      </c>
      <c r="F152" t="s">
        <v>21</v>
      </c>
      <c r="G152">
        <v>1320</v>
      </c>
      <c r="I152" t="s">
        <v>24</v>
      </c>
      <c r="K152" t="s">
        <v>26</v>
      </c>
      <c r="L152" t="s">
        <v>27</v>
      </c>
      <c r="M152" t="s">
        <v>134</v>
      </c>
      <c r="O152" t="s">
        <v>135</v>
      </c>
      <c r="Q152" t="s">
        <v>1260</v>
      </c>
      <c r="S152" t="s">
        <v>32</v>
      </c>
      <c r="T152" t="s">
        <v>45</v>
      </c>
    </row>
    <row r="153" spans="3:20" x14ac:dyDescent="0.25">
      <c r="C153">
        <v>146</v>
      </c>
      <c r="D153" t="s">
        <v>393</v>
      </c>
      <c r="E153" t="s">
        <v>394</v>
      </c>
      <c r="F153" t="s">
        <v>21</v>
      </c>
      <c r="G153" t="s">
        <v>367</v>
      </c>
      <c r="I153" t="s">
        <v>24</v>
      </c>
      <c r="K153" t="s">
        <v>26</v>
      </c>
      <c r="L153" t="s">
        <v>27</v>
      </c>
      <c r="M153" t="s">
        <v>395</v>
      </c>
      <c r="O153" t="s">
        <v>51</v>
      </c>
      <c r="P153" t="s">
        <v>44</v>
      </c>
      <c r="Q153" t="s">
        <v>1261</v>
      </c>
      <c r="R153" t="s">
        <v>53</v>
      </c>
      <c r="S153" t="s">
        <v>32</v>
      </c>
      <c r="T153" t="s">
        <v>54</v>
      </c>
    </row>
    <row r="154" spans="3:20" x14ac:dyDescent="0.25">
      <c r="C154">
        <v>147</v>
      </c>
      <c r="D154" t="s">
        <v>396</v>
      </c>
      <c r="E154" t="s">
        <v>397</v>
      </c>
      <c r="F154" t="s">
        <v>21</v>
      </c>
      <c r="G154" t="s">
        <v>76</v>
      </c>
      <c r="I154" t="s">
        <v>24</v>
      </c>
      <c r="K154" t="s">
        <v>26</v>
      </c>
      <c r="L154" t="s">
        <v>27</v>
      </c>
      <c r="M154" t="s">
        <v>395</v>
      </c>
      <c r="O154" t="s">
        <v>51</v>
      </c>
      <c r="P154" t="s">
        <v>44</v>
      </c>
      <c r="Q154" t="s">
        <v>1261</v>
      </c>
      <c r="R154" t="s">
        <v>53</v>
      </c>
      <c r="S154" t="s">
        <v>32</v>
      </c>
      <c r="T154" t="s">
        <v>54</v>
      </c>
    </row>
    <row r="155" spans="3:20" x14ac:dyDescent="0.25">
      <c r="C155">
        <v>148</v>
      </c>
      <c r="D155" t="s">
        <v>398</v>
      </c>
      <c r="E155" t="s">
        <v>399</v>
      </c>
      <c r="F155" t="s">
        <v>21</v>
      </c>
      <c r="G155">
        <v>3650</v>
      </c>
      <c r="I155" t="s">
        <v>24</v>
      </c>
      <c r="K155" t="s">
        <v>26</v>
      </c>
      <c r="L155" t="s">
        <v>27</v>
      </c>
      <c r="M155" t="s">
        <v>395</v>
      </c>
      <c r="O155" t="s">
        <v>51</v>
      </c>
      <c r="P155" t="s">
        <v>44</v>
      </c>
      <c r="Q155" t="s">
        <v>1261</v>
      </c>
      <c r="R155" t="s">
        <v>53</v>
      </c>
      <c r="S155" t="s">
        <v>32</v>
      </c>
      <c r="T155" t="s">
        <v>54</v>
      </c>
    </row>
    <row r="156" spans="3:20" x14ac:dyDescent="0.25">
      <c r="C156">
        <v>149</v>
      </c>
      <c r="D156" t="s">
        <v>400</v>
      </c>
      <c r="E156" t="s">
        <v>401</v>
      </c>
      <c r="F156" t="s">
        <v>63</v>
      </c>
      <c r="G156" t="s">
        <v>96</v>
      </c>
      <c r="I156" t="s">
        <v>24</v>
      </c>
      <c r="K156" t="s">
        <v>26</v>
      </c>
      <c r="L156" t="s">
        <v>27</v>
      </c>
      <c r="M156" t="s">
        <v>395</v>
      </c>
      <c r="O156" t="s">
        <v>51</v>
      </c>
      <c r="P156" t="s">
        <v>44</v>
      </c>
      <c r="Q156" t="s">
        <v>1261</v>
      </c>
      <c r="R156" t="s">
        <v>53</v>
      </c>
      <c r="S156" t="s">
        <v>32</v>
      </c>
      <c r="T156" t="s">
        <v>54</v>
      </c>
    </row>
    <row r="157" spans="3:20" x14ac:dyDescent="0.25">
      <c r="C157">
        <v>150</v>
      </c>
      <c r="D157" t="s">
        <v>402</v>
      </c>
      <c r="E157" t="s">
        <v>403</v>
      </c>
      <c r="F157" t="s">
        <v>21</v>
      </c>
      <c r="G157">
        <v>6940</v>
      </c>
      <c r="I157" t="s">
        <v>24</v>
      </c>
      <c r="K157" t="s">
        <v>26</v>
      </c>
      <c r="L157" t="s">
        <v>27</v>
      </c>
      <c r="M157" t="s">
        <v>387</v>
      </c>
      <c r="O157" t="s">
        <v>51</v>
      </c>
      <c r="P157" t="s">
        <v>44</v>
      </c>
      <c r="Q157" t="s">
        <v>1261</v>
      </c>
      <c r="R157" t="s">
        <v>53</v>
      </c>
      <c r="S157" t="s">
        <v>32</v>
      </c>
      <c r="T157" t="s">
        <v>54</v>
      </c>
    </row>
    <row r="158" spans="3:20" x14ac:dyDescent="0.25">
      <c r="C158">
        <v>151</v>
      </c>
      <c r="D158" t="s">
        <v>404</v>
      </c>
      <c r="E158" t="s">
        <v>405</v>
      </c>
      <c r="F158" t="s">
        <v>21</v>
      </c>
      <c r="G158" t="s">
        <v>367</v>
      </c>
      <c r="I158" t="s">
        <v>24</v>
      </c>
      <c r="K158" t="s">
        <v>26</v>
      </c>
      <c r="L158" t="s">
        <v>27</v>
      </c>
      <c r="M158" t="s">
        <v>395</v>
      </c>
      <c r="O158" t="s">
        <v>51</v>
      </c>
      <c r="P158" t="s">
        <v>44</v>
      </c>
      <c r="Q158" t="s">
        <v>1261</v>
      </c>
      <c r="R158" t="s">
        <v>53</v>
      </c>
      <c r="S158" t="s">
        <v>32</v>
      </c>
      <c r="T158" t="s">
        <v>54</v>
      </c>
    </row>
    <row r="159" spans="3:20" x14ac:dyDescent="0.25">
      <c r="C159">
        <v>152</v>
      </c>
      <c r="D159" t="s">
        <v>406</v>
      </c>
      <c r="E159" t="s">
        <v>407</v>
      </c>
      <c r="F159" t="s">
        <v>21</v>
      </c>
      <c r="G159">
        <v>2360</v>
      </c>
      <c r="I159" t="s">
        <v>24</v>
      </c>
      <c r="K159" t="s">
        <v>26</v>
      </c>
      <c r="L159" t="s">
        <v>27</v>
      </c>
      <c r="M159" t="s">
        <v>408</v>
      </c>
      <c r="O159" t="s">
        <v>409</v>
      </c>
      <c r="Q159" t="s">
        <v>1260</v>
      </c>
      <c r="S159" t="s">
        <v>32</v>
      </c>
      <c r="T159" t="s">
        <v>45</v>
      </c>
    </row>
    <row r="160" spans="3:20" x14ac:dyDescent="0.25">
      <c r="C160">
        <v>153</v>
      </c>
      <c r="D160" t="s">
        <v>410</v>
      </c>
      <c r="E160" t="s">
        <v>411</v>
      </c>
      <c r="F160" t="s">
        <v>67</v>
      </c>
      <c r="G160" t="s">
        <v>68</v>
      </c>
      <c r="I160" t="s">
        <v>24</v>
      </c>
      <c r="K160" t="s">
        <v>26</v>
      </c>
      <c r="L160" t="s">
        <v>27</v>
      </c>
      <c r="M160" t="s">
        <v>412</v>
      </c>
      <c r="O160" t="s">
        <v>413</v>
      </c>
      <c r="Q160" t="s">
        <v>1260</v>
      </c>
      <c r="S160" t="s">
        <v>32</v>
      </c>
      <c r="T160" t="s">
        <v>45</v>
      </c>
    </row>
    <row r="161" spans="3:20" x14ac:dyDescent="0.25">
      <c r="C161">
        <v>154</v>
      </c>
      <c r="D161" t="s">
        <v>414</v>
      </c>
      <c r="E161" t="s">
        <v>415</v>
      </c>
      <c r="F161" t="s">
        <v>48</v>
      </c>
      <c r="G161" t="s">
        <v>416</v>
      </c>
      <c r="H161" t="s">
        <v>115</v>
      </c>
      <c r="I161" t="s">
        <v>24</v>
      </c>
      <c r="J161" t="s">
        <v>116</v>
      </c>
      <c r="K161" t="s">
        <v>26</v>
      </c>
      <c r="L161" t="s">
        <v>27</v>
      </c>
      <c r="M161" t="s">
        <v>412</v>
      </c>
      <c r="O161" t="s">
        <v>413</v>
      </c>
      <c r="P161" t="s">
        <v>44</v>
      </c>
      <c r="Q161" t="s">
        <v>31</v>
      </c>
      <c r="S161" t="s">
        <v>32</v>
      </c>
      <c r="T161" t="s">
        <v>1263</v>
      </c>
    </row>
    <row r="162" spans="3:20" x14ac:dyDescent="0.25">
      <c r="C162">
        <v>155</v>
      </c>
      <c r="D162" t="s">
        <v>417</v>
      </c>
      <c r="E162" t="s">
        <v>415</v>
      </c>
      <c r="F162" t="s">
        <v>48</v>
      </c>
      <c r="G162" t="s">
        <v>416</v>
      </c>
      <c r="H162" t="s">
        <v>115</v>
      </c>
      <c r="I162" t="s">
        <v>24</v>
      </c>
      <c r="J162" t="s">
        <v>418</v>
      </c>
      <c r="K162" t="s">
        <v>26</v>
      </c>
      <c r="L162" t="s">
        <v>27</v>
      </c>
      <c r="M162" t="s">
        <v>412</v>
      </c>
      <c r="O162" t="s">
        <v>413</v>
      </c>
      <c r="P162" t="s">
        <v>44</v>
      </c>
      <c r="Q162" t="s">
        <v>31</v>
      </c>
      <c r="S162" t="s">
        <v>32</v>
      </c>
      <c r="T162" t="s">
        <v>1263</v>
      </c>
    </row>
    <row r="163" spans="3:20" x14ac:dyDescent="0.25">
      <c r="C163">
        <v>156</v>
      </c>
      <c r="D163" t="s">
        <v>419</v>
      </c>
      <c r="E163" t="s">
        <v>415</v>
      </c>
      <c r="F163" t="s">
        <v>48</v>
      </c>
      <c r="G163" t="s">
        <v>416</v>
      </c>
      <c r="H163" t="s">
        <v>115</v>
      </c>
      <c r="I163" t="s">
        <v>24</v>
      </c>
      <c r="J163" t="s">
        <v>116</v>
      </c>
      <c r="K163" t="s">
        <v>26</v>
      </c>
      <c r="L163" t="s">
        <v>27</v>
      </c>
      <c r="M163" t="s">
        <v>412</v>
      </c>
      <c r="O163" t="s">
        <v>413</v>
      </c>
      <c r="P163" t="s">
        <v>44</v>
      </c>
      <c r="Q163" t="s">
        <v>31</v>
      </c>
      <c r="S163" t="s">
        <v>32</v>
      </c>
      <c r="T163" t="s">
        <v>1263</v>
      </c>
    </row>
    <row r="164" spans="3:20" x14ac:dyDescent="0.25">
      <c r="C164">
        <v>157</v>
      </c>
      <c r="D164" t="s">
        <v>420</v>
      </c>
      <c r="E164" t="s">
        <v>415</v>
      </c>
      <c r="F164" t="s">
        <v>48</v>
      </c>
      <c r="G164" t="s">
        <v>416</v>
      </c>
      <c r="I164" t="s">
        <v>24</v>
      </c>
      <c r="J164" t="s">
        <v>116</v>
      </c>
      <c r="K164" t="s">
        <v>26</v>
      </c>
      <c r="L164" t="s">
        <v>27</v>
      </c>
      <c r="M164" t="s">
        <v>412</v>
      </c>
      <c r="O164" t="s">
        <v>413</v>
      </c>
      <c r="Q164" t="s">
        <v>1260</v>
      </c>
      <c r="S164" t="s">
        <v>32</v>
      </c>
      <c r="T164" t="s">
        <v>45</v>
      </c>
    </row>
    <row r="165" spans="3:20" x14ac:dyDescent="0.25">
      <c r="C165">
        <v>158</v>
      </c>
      <c r="D165" t="s">
        <v>421</v>
      </c>
      <c r="E165" t="s">
        <v>415</v>
      </c>
      <c r="F165" t="s">
        <v>48</v>
      </c>
      <c r="G165" t="s">
        <v>416</v>
      </c>
      <c r="I165" t="s">
        <v>24</v>
      </c>
      <c r="K165" t="s">
        <v>26</v>
      </c>
      <c r="L165" t="s">
        <v>27</v>
      </c>
      <c r="M165" t="s">
        <v>422</v>
      </c>
      <c r="O165" t="s">
        <v>413</v>
      </c>
      <c r="Q165" t="s">
        <v>1260</v>
      </c>
      <c r="S165" t="s">
        <v>32</v>
      </c>
      <c r="T165" t="s">
        <v>45</v>
      </c>
    </row>
    <row r="166" spans="3:20" x14ac:dyDescent="0.25">
      <c r="C166">
        <v>159</v>
      </c>
      <c r="D166" t="s">
        <v>423</v>
      </c>
      <c r="E166" t="s">
        <v>424</v>
      </c>
      <c r="F166" t="s">
        <v>48</v>
      </c>
      <c r="G166" t="s">
        <v>425</v>
      </c>
      <c r="I166" t="s">
        <v>24</v>
      </c>
      <c r="K166" t="s">
        <v>26</v>
      </c>
      <c r="L166" t="s">
        <v>27</v>
      </c>
      <c r="M166" t="s">
        <v>50</v>
      </c>
      <c r="O166" t="s">
        <v>51</v>
      </c>
      <c r="P166" t="s">
        <v>44</v>
      </c>
      <c r="Q166" t="s">
        <v>1261</v>
      </c>
      <c r="R166" t="s">
        <v>53</v>
      </c>
      <c r="S166" t="s">
        <v>32</v>
      </c>
      <c r="T166" t="s">
        <v>54</v>
      </c>
    </row>
    <row r="167" spans="3:20" x14ac:dyDescent="0.25">
      <c r="C167">
        <v>160</v>
      </c>
      <c r="D167" t="s">
        <v>426</v>
      </c>
      <c r="E167" t="s">
        <v>427</v>
      </c>
      <c r="F167" t="s">
        <v>48</v>
      </c>
      <c r="G167" t="s">
        <v>428</v>
      </c>
      <c r="I167" t="s">
        <v>24</v>
      </c>
      <c r="K167" t="s">
        <v>26</v>
      </c>
      <c r="L167" t="s">
        <v>27</v>
      </c>
      <c r="M167" t="s">
        <v>50</v>
      </c>
      <c r="O167" t="s">
        <v>51</v>
      </c>
      <c r="P167" t="s">
        <v>44</v>
      </c>
      <c r="Q167" t="s">
        <v>1261</v>
      </c>
      <c r="R167" t="s">
        <v>53</v>
      </c>
      <c r="S167" t="s">
        <v>32</v>
      </c>
      <c r="T167" t="s">
        <v>54</v>
      </c>
    </row>
    <row r="168" spans="3:20" x14ac:dyDescent="0.25">
      <c r="C168">
        <v>161</v>
      </c>
      <c r="D168" t="s">
        <v>429</v>
      </c>
      <c r="E168" t="s">
        <v>427</v>
      </c>
      <c r="F168" t="s">
        <v>48</v>
      </c>
      <c r="G168" t="s">
        <v>428</v>
      </c>
      <c r="H168" t="s">
        <v>115</v>
      </c>
      <c r="I168" t="s">
        <v>24</v>
      </c>
      <c r="J168" t="s">
        <v>116</v>
      </c>
      <c r="K168" t="s">
        <v>26</v>
      </c>
      <c r="L168" t="s">
        <v>27</v>
      </c>
      <c r="M168" t="s">
        <v>117</v>
      </c>
      <c r="O168" t="s">
        <v>118</v>
      </c>
      <c r="P168" t="s">
        <v>44</v>
      </c>
      <c r="Q168" t="s">
        <v>31</v>
      </c>
      <c r="S168" t="s">
        <v>32</v>
      </c>
      <c r="T168" t="s">
        <v>1263</v>
      </c>
    </row>
    <row r="169" spans="3:20" x14ac:dyDescent="0.25">
      <c r="C169">
        <v>162</v>
      </c>
      <c r="D169" t="s">
        <v>430</v>
      </c>
      <c r="E169" t="s">
        <v>431</v>
      </c>
      <c r="F169" t="s">
        <v>48</v>
      </c>
      <c r="G169" t="s">
        <v>428</v>
      </c>
      <c r="H169" t="s">
        <v>115</v>
      </c>
      <c r="I169" t="s">
        <v>24</v>
      </c>
      <c r="J169" t="s">
        <v>116</v>
      </c>
      <c r="K169" t="s">
        <v>26</v>
      </c>
      <c r="L169" t="s">
        <v>27</v>
      </c>
      <c r="M169" t="s">
        <v>117</v>
      </c>
      <c r="O169" t="s">
        <v>118</v>
      </c>
      <c r="P169" t="s">
        <v>44</v>
      </c>
      <c r="Q169" t="s">
        <v>31</v>
      </c>
      <c r="S169" t="s">
        <v>32</v>
      </c>
      <c r="T169" t="s">
        <v>1263</v>
      </c>
    </row>
    <row r="170" spans="3:20" x14ac:dyDescent="0.25">
      <c r="C170">
        <v>163</v>
      </c>
      <c r="D170" t="s">
        <v>432</v>
      </c>
      <c r="E170" t="s">
        <v>427</v>
      </c>
      <c r="F170" t="s">
        <v>48</v>
      </c>
      <c r="G170" t="s">
        <v>428</v>
      </c>
      <c r="I170" t="s">
        <v>24</v>
      </c>
      <c r="K170" t="s">
        <v>26</v>
      </c>
      <c r="L170" t="s">
        <v>27</v>
      </c>
      <c r="M170" t="s">
        <v>117</v>
      </c>
      <c r="O170" t="s">
        <v>433</v>
      </c>
      <c r="Q170" t="s">
        <v>1260</v>
      </c>
      <c r="S170" t="s">
        <v>32</v>
      </c>
      <c r="T170" t="s">
        <v>45</v>
      </c>
    </row>
    <row r="171" spans="3:20" x14ac:dyDescent="0.25">
      <c r="C171">
        <v>164</v>
      </c>
      <c r="D171" t="s">
        <v>434</v>
      </c>
      <c r="E171" t="s">
        <v>435</v>
      </c>
      <c r="F171" t="s">
        <v>63</v>
      </c>
      <c r="G171" t="s">
        <v>436</v>
      </c>
      <c r="I171" t="s">
        <v>24</v>
      </c>
      <c r="K171" t="s">
        <v>26</v>
      </c>
      <c r="L171" t="s">
        <v>27</v>
      </c>
      <c r="M171" t="s">
        <v>50</v>
      </c>
      <c r="O171" t="s">
        <v>51</v>
      </c>
      <c r="P171" t="s">
        <v>44</v>
      </c>
      <c r="Q171" t="s">
        <v>1261</v>
      </c>
      <c r="R171" t="s">
        <v>53</v>
      </c>
      <c r="S171" t="s">
        <v>32</v>
      </c>
      <c r="T171" t="s">
        <v>54</v>
      </c>
    </row>
    <row r="172" spans="3:20" x14ac:dyDescent="0.25">
      <c r="C172">
        <v>165</v>
      </c>
      <c r="D172" t="s">
        <v>437</v>
      </c>
      <c r="E172" t="s">
        <v>438</v>
      </c>
      <c r="F172" t="s">
        <v>48</v>
      </c>
      <c r="G172" t="s">
        <v>428</v>
      </c>
      <c r="I172" t="s">
        <v>24</v>
      </c>
      <c r="K172" t="s">
        <v>26</v>
      </c>
      <c r="L172" t="s">
        <v>27</v>
      </c>
      <c r="M172" t="s">
        <v>117</v>
      </c>
      <c r="O172" t="s">
        <v>433</v>
      </c>
      <c r="Q172" t="s">
        <v>1260</v>
      </c>
      <c r="S172" t="s">
        <v>32</v>
      </c>
      <c r="T172" t="s">
        <v>45</v>
      </c>
    </row>
    <row r="173" spans="3:20" x14ac:dyDescent="0.25">
      <c r="C173">
        <v>166</v>
      </c>
      <c r="D173" t="s">
        <v>439</v>
      </c>
      <c r="E173" t="s">
        <v>440</v>
      </c>
      <c r="F173" t="s">
        <v>63</v>
      </c>
      <c r="G173" t="s">
        <v>96</v>
      </c>
      <c r="I173" t="s">
        <v>24</v>
      </c>
      <c r="K173" t="s">
        <v>26</v>
      </c>
      <c r="L173" t="s">
        <v>27</v>
      </c>
      <c r="M173" t="s">
        <v>50</v>
      </c>
      <c r="O173" t="s">
        <v>51</v>
      </c>
      <c r="P173" t="s">
        <v>44</v>
      </c>
      <c r="Q173" t="s">
        <v>1261</v>
      </c>
      <c r="R173" t="s">
        <v>53</v>
      </c>
      <c r="S173" t="s">
        <v>32</v>
      </c>
      <c r="T173" t="s">
        <v>54</v>
      </c>
    </row>
    <row r="174" spans="3:20" x14ac:dyDescent="0.25">
      <c r="C174">
        <v>167</v>
      </c>
      <c r="D174" t="s">
        <v>441</v>
      </c>
      <c r="E174" t="s">
        <v>442</v>
      </c>
      <c r="F174" t="s">
        <v>21</v>
      </c>
      <c r="G174" t="s">
        <v>443</v>
      </c>
      <c r="I174" t="s">
        <v>24</v>
      </c>
      <c r="K174" t="s">
        <v>26</v>
      </c>
      <c r="L174" t="s">
        <v>27</v>
      </c>
      <c r="M174" t="s">
        <v>50</v>
      </c>
      <c r="O174" t="s">
        <v>51</v>
      </c>
      <c r="P174" t="s">
        <v>44</v>
      </c>
      <c r="Q174" t="s">
        <v>1261</v>
      </c>
      <c r="R174" t="s">
        <v>53</v>
      </c>
      <c r="S174" t="s">
        <v>32</v>
      </c>
      <c r="T174" t="s">
        <v>54</v>
      </c>
    </row>
    <row r="175" spans="3:20" x14ac:dyDescent="0.25">
      <c r="C175">
        <v>168</v>
      </c>
      <c r="D175" t="s">
        <v>444</v>
      </c>
      <c r="E175" t="s">
        <v>445</v>
      </c>
      <c r="F175" t="s">
        <v>21</v>
      </c>
      <c r="G175" t="s">
        <v>89</v>
      </c>
      <c r="I175" t="s">
        <v>24</v>
      </c>
      <c r="K175" t="s">
        <v>26</v>
      </c>
      <c r="L175" t="s">
        <v>27</v>
      </c>
      <c r="M175" t="s">
        <v>50</v>
      </c>
      <c r="O175" t="s">
        <v>51</v>
      </c>
      <c r="P175" t="s">
        <v>44</v>
      </c>
      <c r="Q175" t="s">
        <v>1261</v>
      </c>
      <c r="R175" t="s">
        <v>53</v>
      </c>
      <c r="S175" t="s">
        <v>32</v>
      </c>
      <c r="T175" t="s">
        <v>54</v>
      </c>
    </row>
    <row r="176" spans="3:20" x14ac:dyDescent="0.25">
      <c r="C176">
        <v>169</v>
      </c>
      <c r="D176" t="s">
        <v>446</v>
      </c>
      <c r="E176" t="s">
        <v>447</v>
      </c>
      <c r="F176" t="s">
        <v>448</v>
      </c>
      <c r="G176" t="s">
        <v>448</v>
      </c>
      <c r="I176" t="s">
        <v>24</v>
      </c>
      <c r="K176" t="s">
        <v>26</v>
      </c>
      <c r="L176" t="s">
        <v>27</v>
      </c>
      <c r="M176" t="s">
        <v>117</v>
      </c>
      <c r="O176" t="s">
        <v>433</v>
      </c>
      <c r="Q176" t="s">
        <v>1260</v>
      </c>
      <c r="S176" t="s">
        <v>32</v>
      </c>
      <c r="T176" t="s">
        <v>45</v>
      </c>
    </row>
    <row r="177" spans="3:20" x14ac:dyDescent="0.25">
      <c r="C177">
        <v>170</v>
      </c>
      <c r="D177" t="s">
        <v>449</v>
      </c>
      <c r="E177" t="s">
        <v>450</v>
      </c>
      <c r="F177" t="s">
        <v>48</v>
      </c>
      <c r="G177" t="s">
        <v>451</v>
      </c>
      <c r="I177" t="s">
        <v>24</v>
      </c>
      <c r="K177" t="s">
        <v>26</v>
      </c>
      <c r="L177" t="s">
        <v>105</v>
      </c>
      <c r="M177" t="s">
        <v>373</v>
      </c>
      <c r="O177" t="s">
        <v>1259</v>
      </c>
      <c r="Q177" t="s">
        <v>1260</v>
      </c>
      <c r="S177" t="s">
        <v>32</v>
      </c>
      <c r="T177" t="s">
        <v>45</v>
      </c>
    </row>
    <row r="178" spans="3:20" x14ac:dyDescent="0.25">
      <c r="C178">
        <v>171</v>
      </c>
      <c r="D178" t="s">
        <v>452</v>
      </c>
      <c r="E178" t="s">
        <v>453</v>
      </c>
      <c r="F178" t="s">
        <v>454</v>
      </c>
      <c r="G178" t="s">
        <v>455</v>
      </c>
      <c r="I178" t="s">
        <v>24</v>
      </c>
      <c r="K178" t="s">
        <v>26</v>
      </c>
      <c r="L178" t="s">
        <v>27</v>
      </c>
      <c r="M178" t="s">
        <v>50</v>
      </c>
      <c r="O178" t="s">
        <v>51</v>
      </c>
      <c r="P178" t="s">
        <v>44</v>
      </c>
      <c r="Q178" t="s">
        <v>1261</v>
      </c>
      <c r="R178" t="s">
        <v>53</v>
      </c>
      <c r="S178" t="s">
        <v>32</v>
      </c>
      <c r="T178" t="s">
        <v>54</v>
      </c>
    </row>
    <row r="179" spans="3:20" x14ac:dyDescent="0.25">
      <c r="C179">
        <v>172</v>
      </c>
      <c r="D179" t="s">
        <v>456</v>
      </c>
      <c r="E179" t="s">
        <v>457</v>
      </c>
      <c r="F179" t="s">
        <v>21</v>
      </c>
      <c r="G179" t="s">
        <v>211</v>
      </c>
      <c r="I179" t="s">
        <v>24</v>
      </c>
      <c r="K179" t="s">
        <v>26</v>
      </c>
      <c r="L179" t="s">
        <v>105</v>
      </c>
      <c r="M179" t="s">
        <v>296</v>
      </c>
      <c r="O179" t="s">
        <v>1258</v>
      </c>
      <c r="Q179" t="s">
        <v>1260</v>
      </c>
      <c r="S179" t="s">
        <v>32</v>
      </c>
      <c r="T179" t="s">
        <v>45</v>
      </c>
    </row>
    <row r="180" spans="3:20" x14ac:dyDescent="0.25">
      <c r="C180">
        <v>173</v>
      </c>
      <c r="D180" t="s">
        <v>458</v>
      </c>
      <c r="E180" t="s">
        <v>459</v>
      </c>
      <c r="F180" t="s">
        <v>92</v>
      </c>
      <c r="G180" t="s">
        <v>460</v>
      </c>
      <c r="I180" t="s">
        <v>24</v>
      </c>
      <c r="K180" t="s">
        <v>26</v>
      </c>
      <c r="L180" t="s">
        <v>27</v>
      </c>
      <c r="M180" t="s">
        <v>50</v>
      </c>
      <c r="O180" t="s">
        <v>51</v>
      </c>
      <c r="P180" t="s">
        <v>44</v>
      </c>
      <c r="Q180" t="s">
        <v>1261</v>
      </c>
      <c r="R180" t="s">
        <v>53</v>
      </c>
      <c r="S180" t="s">
        <v>32</v>
      </c>
      <c r="T180" t="s">
        <v>54</v>
      </c>
    </row>
    <row r="181" spans="3:20" x14ac:dyDescent="0.25">
      <c r="C181">
        <v>174</v>
      </c>
      <c r="D181" t="s">
        <v>461</v>
      </c>
      <c r="E181" t="s">
        <v>462</v>
      </c>
      <c r="F181" t="s">
        <v>21</v>
      </c>
      <c r="G181" t="s">
        <v>463</v>
      </c>
      <c r="H181" t="s">
        <v>115</v>
      </c>
      <c r="I181" t="s">
        <v>24</v>
      </c>
      <c r="J181" t="s">
        <v>25</v>
      </c>
      <c r="K181" t="s">
        <v>26</v>
      </c>
      <c r="L181" t="s">
        <v>105</v>
      </c>
      <c r="M181" t="s">
        <v>296</v>
      </c>
      <c r="O181" t="s">
        <v>1258</v>
      </c>
      <c r="Q181" t="s">
        <v>1253</v>
      </c>
      <c r="S181" t="s">
        <v>32</v>
      </c>
      <c r="T181" t="s">
        <v>1263</v>
      </c>
    </row>
    <row r="182" spans="3:20" x14ac:dyDescent="0.25">
      <c r="C182">
        <v>175</v>
      </c>
      <c r="D182" t="s">
        <v>464</v>
      </c>
      <c r="E182" t="s">
        <v>465</v>
      </c>
      <c r="F182" t="s">
        <v>21</v>
      </c>
      <c r="G182" t="s">
        <v>41</v>
      </c>
      <c r="I182" t="s">
        <v>24</v>
      </c>
      <c r="K182" t="s">
        <v>26</v>
      </c>
      <c r="L182" t="s">
        <v>27</v>
      </c>
      <c r="M182" t="s">
        <v>50</v>
      </c>
      <c r="O182" t="s">
        <v>51</v>
      </c>
      <c r="P182" t="s">
        <v>44</v>
      </c>
      <c r="Q182" t="s">
        <v>1261</v>
      </c>
      <c r="R182" t="s">
        <v>53</v>
      </c>
      <c r="S182" t="s">
        <v>32</v>
      </c>
      <c r="T182" t="s">
        <v>54</v>
      </c>
    </row>
    <row r="183" spans="3:20" x14ac:dyDescent="0.25">
      <c r="C183">
        <v>176</v>
      </c>
      <c r="D183" t="s">
        <v>466</v>
      </c>
      <c r="E183" t="s">
        <v>467</v>
      </c>
      <c r="F183" t="s">
        <v>468</v>
      </c>
      <c r="G183" t="s">
        <v>468</v>
      </c>
      <c r="I183" t="s">
        <v>24</v>
      </c>
      <c r="K183" t="s">
        <v>26</v>
      </c>
      <c r="L183" t="s">
        <v>27</v>
      </c>
      <c r="M183" t="s">
        <v>50</v>
      </c>
      <c r="O183" t="s">
        <v>51</v>
      </c>
      <c r="P183" t="s">
        <v>44</v>
      </c>
      <c r="Q183" t="s">
        <v>1261</v>
      </c>
      <c r="R183" t="s">
        <v>53</v>
      </c>
      <c r="S183" t="s">
        <v>32</v>
      </c>
      <c r="T183" t="s">
        <v>54</v>
      </c>
    </row>
    <row r="184" spans="3:20" x14ac:dyDescent="0.25">
      <c r="C184">
        <v>177</v>
      </c>
      <c r="D184" t="s">
        <v>469</v>
      </c>
      <c r="E184" t="s">
        <v>470</v>
      </c>
      <c r="F184" t="s">
        <v>471</v>
      </c>
      <c r="G184" t="s">
        <v>472</v>
      </c>
      <c r="I184" t="s">
        <v>24</v>
      </c>
      <c r="K184" t="s">
        <v>26</v>
      </c>
      <c r="L184" t="s">
        <v>27</v>
      </c>
      <c r="M184" t="s">
        <v>50</v>
      </c>
      <c r="O184" t="s">
        <v>51</v>
      </c>
      <c r="P184" t="s">
        <v>44</v>
      </c>
      <c r="Q184" t="s">
        <v>1261</v>
      </c>
      <c r="R184" t="s">
        <v>53</v>
      </c>
      <c r="S184" t="s">
        <v>32</v>
      </c>
      <c r="T184" t="s">
        <v>54</v>
      </c>
    </row>
    <row r="185" spans="3:20" x14ac:dyDescent="0.25">
      <c r="C185">
        <v>178</v>
      </c>
      <c r="D185" t="s">
        <v>473</v>
      </c>
      <c r="E185" t="s">
        <v>474</v>
      </c>
      <c r="F185" t="s">
        <v>21</v>
      </c>
      <c r="G185">
        <v>6500</v>
      </c>
      <c r="I185" t="s">
        <v>24</v>
      </c>
      <c r="K185" t="s">
        <v>26</v>
      </c>
      <c r="L185" t="s">
        <v>27</v>
      </c>
      <c r="M185" t="s">
        <v>50</v>
      </c>
      <c r="O185" t="s">
        <v>51</v>
      </c>
      <c r="P185" t="s">
        <v>44</v>
      </c>
      <c r="Q185" t="s">
        <v>1261</v>
      </c>
      <c r="R185" t="s">
        <v>53</v>
      </c>
      <c r="S185" t="s">
        <v>32</v>
      </c>
      <c r="T185" t="s">
        <v>54</v>
      </c>
    </row>
    <row r="186" spans="3:20" x14ac:dyDescent="0.25">
      <c r="C186">
        <v>179</v>
      </c>
      <c r="D186" t="s">
        <v>475</v>
      </c>
      <c r="E186" t="s">
        <v>476</v>
      </c>
      <c r="F186" t="s">
        <v>21</v>
      </c>
      <c r="G186" t="s">
        <v>89</v>
      </c>
      <c r="I186" t="s">
        <v>24</v>
      </c>
      <c r="K186" t="s">
        <v>26</v>
      </c>
      <c r="L186" t="s">
        <v>27</v>
      </c>
      <c r="M186" t="s">
        <v>216</v>
      </c>
      <c r="O186" t="s">
        <v>217</v>
      </c>
      <c r="Q186" t="s">
        <v>1260</v>
      </c>
      <c r="S186" t="s">
        <v>32</v>
      </c>
      <c r="T186" t="s">
        <v>45</v>
      </c>
    </row>
    <row r="187" spans="3:20" x14ac:dyDescent="0.25">
      <c r="C187">
        <v>180</v>
      </c>
      <c r="D187" t="s">
        <v>477</v>
      </c>
      <c r="E187" t="s">
        <v>478</v>
      </c>
      <c r="F187" t="s">
        <v>21</v>
      </c>
      <c r="G187" t="s">
        <v>479</v>
      </c>
      <c r="I187" t="s">
        <v>24</v>
      </c>
      <c r="K187" t="s">
        <v>26</v>
      </c>
      <c r="L187" t="s">
        <v>27</v>
      </c>
      <c r="M187" t="s">
        <v>50</v>
      </c>
      <c r="O187" t="s">
        <v>51</v>
      </c>
      <c r="P187" t="s">
        <v>44</v>
      </c>
      <c r="Q187" t="s">
        <v>1261</v>
      </c>
      <c r="R187" t="s">
        <v>53</v>
      </c>
      <c r="S187" t="s">
        <v>32</v>
      </c>
      <c r="T187" t="s">
        <v>54</v>
      </c>
    </row>
    <row r="188" spans="3:20" x14ac:dyDescent="0.25">
      <c r="C188">
        <v>181</v>
      </c>
      <c r="D188" t="s">
        <v>480</v>
      </c>
      <c r="E188" t="s">
        <v>481</v>
      </c>
      <c r="F188" t="s">
        <v>48</v>
      </c>
      <c r="G188" t="s">
        <v>482</v>
      </c>
      <c r="I188" t="s">
        <v>24</v>
      </c>
      <c r="K188" t="s">
        <v>26</v>
      </c>
      <c r="L188" t="s">
        <v>105</v>
      </c>
      <c r="M188" t="s">
        <v>483</v>
      </c>
      <c r="O188" t="s">
        <v>484</v>
      </c>
      <c r="Q188" t="s">
        <v>1262</v>
      </c>
      <c r="S188" t="s">
        <v>32</v>
      </c>
      <c r="T188" t="s">
        <v>641</v>
      </c>
    </row>
    <row r="189" spans="3:20" x14ac:dyDescent="0.25">
      <c r="C189">
        <v>182</v>
      </c>
      <c r="D189" t="s">
        <v>485</v>
      </c>
      <c r="E189" t="s">
        <v>486</v>
      </c>
      <c r="F189" t="s">
        <v>21</v>
      </c>
      <c r="G189" t="s">
        <v>487</v>
      </c>
      <c r="I189" t="s">
        <v>24</v>
      </c>
      <c r="J189" t="s">
        <v>25</v>
      </c>
      <c r="K189" t="s">
        <v>26</v>
      </c>
      <c r="L189" t="s">
        <v>27</v>
      </c>
      <c r="M189" t="s">
        <v>58</v>
      </c>
      <c r="O189" t="s">
        <v>190</v>
      </c>
      <c r="Q189" t="s">
        <v>1260</v>
      </c>
      <c r="S189" t="s">
        <v>32</v>
      </c>
      <c r="T189" t="s">
        <v>45</v>
      </c>
    </row>
    <row r="190" spans="3:20" x14ac:dyDescent="0.25">
      <c r="C190">
        <v>183</v>
      </c>
      <c r="D190" t="s">
        <v>488</v>
      </c>
      <c r="E190" t="s">
        <v>489</v>
      </c>
      <c r="F190" t="s">
        <v>21</v>
      </c>
      <c r="G190">
        <v>401</v>
      </c>
      <c r="I190" t="s">
        <v>24</v>
      </c>
      <c r="K190" t="s">
        <v>26</v>
      </c>
      <c r="L190" t="s">
        <v>27</v>
      </c>
      <c r="M190" t="s">
        <v>490</v>
      </c>
      <c r="O190" t="s">
        <v>491</v>
      </c>
      <c r="Q190" t="s">
        <v>1260</v>
      </c>
      <c r="S190" t="s">
        <v>32</v>
      </c>
      <c r="T190" t="s">
        <v>45</v>
      </c>
    </row>
    <row r="191" spans="3:20" x14ac:dyDescent="0.25">
      <c r="C191">
        <v>184</v>
      </c>
      <c r="D191" t="s">
        <v>492</v>
      </c>
      <c r="E191" t="s">
        <v>493</v>
      </c>
      <c r="F191" t="s">
        <v>21</v>
      </c>
      <c r="G191">
        <v>4625</v>
      </c>
      <c r="I191" t="s">
        <v>24</v>
      </c>
      <c r="K191" t="s">
        <v>26</v>
      </c>
      <c r="L191" t="s">
        <v>27</v>
      </c>
      <c r="M191" t="s">
        <v>50</v>
      </c>
      <c r="O191" t="s">
        <v>51</v>
      </c>
      <c r="P191" t="s">
        <v>44</v>
      </c>
      <c r="Q191" t="s">
        <v>1261</v>
      </c>
      <c r="R191" t="s">
        <v>53</v>
      </c>
      <c r="S191" t="s">
        <v>32</v>
      </c>
      <c r="T191" t="s">
        <v>54</v>
      </c>
    </row>
    <row r="192" spans="3:20" x14ac:dyDescent="0.25">
      <c r="C192">
        <v>185</v>
      </c>
      <c r="D192" t="s">
        <v>494</v>
      </c>
      <c r="E192" t="s">
        <v>493</v>
      </c>
      <c r="F192" t="s">
        <v>21</v>
      </c>
      <c r="G192">
        <v>4625</v>
      </c>
      <c r="I192" t="s">
        <v>24</v>
      </c>
      <c r="K192" t="s">
        <v>26</v>
      </c>
      <c r="L192" t="s">
        <v>27</v>
      </c>
      <c r="M192" t="s">
        <v>50</v>
      </c>
      <c r="O192" t="s">
        <v>51</v>
      </c>
      <c r="P192" t="s">
        <v>44</v>
      </c>
      <c r="Q192" t="s">
        <v>1261</v>
      </c>
      <c r="R192" t="s">
        <v>53</v>
      </c>
      <c r="S192" t="s">
        <v>32</v>
      </c>
      <c r="T192" t="s">
        <v>54</v>
      </c>
    </row>
    <row r="193" spans="3:20" x14ac:dyDescent="0.25">
      <c r="C193">
        <v>186</v>
      </c>
      <c r="D193" t="s">
        <v>495</v>
      </c>
      <c r="E193" t="s">
        <v>496</v>
      </c>
      <c r="F193" t="s">
        <v>497</v>
      </c>
      <c r="G193" t="s">
        <v>498</v>
      </c>
      <c r="I193" t="s">
        <v>24</v>
      </c>
      <c r="K193" t="s">
        <v>26</v>
      </c>
      <c r="L193" t="s">
        <v>27</v>
      </c>
      <c r="M193" t="s">
        <v>50</v>
      </c>
      <c r="O193" t="s">
        <v>51</v>
      </c>
      <c r="P193" t="s">
        <v>44</v>
      </c>
      <c r="Q193" t="s">
        <v>1261</v>
      </c>
      <c r="R193" t="s">
        <v>53</v>
      </c>
      <c r="S193" t="s">
        <v>32</v>
      </c>
      <c r="T193" t="s">
        <v>54</v>
      </c>
    </row>
    <row r="194" spans="3:20" x14ac:dyDescent="0.25">
      <c r="C194">
        <v>187</v>
      </c>
      <c r="D194" t="s">
        <v>499</v>
      </c>
      <c r="E194" t="s">
        <v>500</v>
      </c>
      <c r="F194" t="s">
        <v>497</v>
      </c>
      <c r="G194" t="s">
        <v>498</v>
      </c>
      <c r="I194" t="s">
        <v>24</v>
      </c>
      <c r="K194" t="s">
        <v>26</v>
      </c>
      <c r="L194" t="s">
        <v>27</v>
      </c>
      <c r="M194" t="s">
        <v>50</v>
      </c>
      <c r="O194" t="s">
        <v>51</v>
      </c>
      <c r="P194" t="s">
        <v>44</v>
      </c>
      <c r="Q194" t="s">
        <v>1261</v>
      </c>
      <c r="R194" t="s">
        <v>53</v>
      </c>
      <c r="S194" t="s">
        <v>32</v>
      </c>
      <c r="T194" t="s">
        <v>54</v>
      </c>
    </row>
    <row r="195" spans="3:20" x14ac:dyDescent="0.25">
      <c r="C195">
        <v>188</v>
      </c>
      <c r="D195" t="s">
        <v>501</v>
      </c>
      <c r="E195" t="s">
        <v>502</v>
      </c>
      <c r="F195" t="s">
        <v>497</v>
      </c>
      <c r="G195" t="s">
        <v>498</v>
      </c>
      <c r="I195" t="s">
        <v>24</v>
      </c>
      <c r="K195" t="s">
        <v>26</v>
      </c>
      <c r="L195" t="s">
        <v>27</v>
      </c>
      <c r="M195" t="s">
        <v>50</v>
      </c>
      <c r="O195" t="s">
        <v>51</v>
      </c>
      <c r="P195" t="s">
        <v>44</v>
      </c>
      <c r="Q195" t="s">
        <v>1261</v>
      </c>
      <c r="R195" t="s">
        <v>53</v>
      </c>
      <c r="S195" t="s">
        <v>32</v>
      </c>
      <c r="T195" t="s">
        <v>54</v>
      </c>
    </row>
    <row r="196" spans="3:20" x14ac:dyDescent="0.25">
      <c r="C196">
        <v>189</v>
      </c>
      <c r="D196" t="s">
        <v>503</v>
      </c>
      <c r="E196" t="s">
        <v>504</v>
      </c>
      <c r="F196" t="s">
        <v>21</v>
      </c>
      <c r="G196" t="s">
        <v>505</v>
      </c>
      <c r="I196" t="s">
        <v>24</v>
      </c>
      <c r="K196" t="s">
        <v>26</v>
      </c>
      <c r="L196" t="s">
        <v>27</v>
      </c>
      <c r="M196" t="s">
        <v>50</v>
      </c>
      <c r="O196" t="s">
        <v>51</v>
      </c>
      <c r="P196" t="s">
        <v>44</v>
      </c>
      <c r="Q196" t="s">
        <v>1261</v>
      </c>
      <c r="R196" t="s">
        <v>53</v>
      </c>
      <c r="S196" t="s">
        <v>32</v>
      </c>
      <c r="T196" t="s">
        <v>54</v>
      </c>
    </row>
    <row r="197" spans="3:20" x14ac:dyDescent="0.25">
      <c r="C197">
        <v>190</v>
      </c>
      <c r="D197" t="s">
        <v>506</v>
      </c>
      <c r="E197" t="s">
        <v>504</v>
      </c>
      <c r="F197" t="s">
        <v>21</v>
      </c>
      <c r="G197" t="s">
        <v>505</v>
      </c>
      <c r="I197" t="s">
        <v>24</v>
      </c>
      <c r="K197" t="s">
        <v>26</v>
      </c>
      <c r="L197" t="s">
        <v>27</v>
      </c>
      <c r="M197" t="s">
        <v>50</v>
      </c>
      <c r="O197" t="s">
        <v>51</v>
      </c>
      <c r="P197" t="s">
        <v>44</v>
      </c>
      <c r="Q197" t="s">
        <v>1261</v>
      </c>
      <c r="R197" t="s">
        <v>53</v>
      </c>
      <c r="S197" t="s">
        <v>32</v>
      </c>
      <c r="T197" t="s">
        <v>54</v>
      </c>
    </row>
    <row r="198" spans="3:20" x14ac:dyDescent="0.25">
      <c r="C198">
        <v>191</v>
      </c>
      <c r="D198" t="s">
        <v>507</v>
      </c>
      <c r="E198" t="s">
        <v>508</v>
      </c>
      <c r="F198" t="s">
        <v>21</v>
      </c>
      <c r="G198" t="s">
        <v>505</v>
      </c>
      <c r="I198" t="s">
        <v>24</v>
      </c>
      <c r="K198" t="s">
        <v>26</v>
      </c>
      <c r="L198" t="s">
        <v>27</v>
      </c>
      <c r="M198" t="s">
        <v>50</v>
      </c>
      <c r="O198" t="s">
        <v>51</v>
      </c>
      <c r="P198" t="s">
        <v>44</v>
      </c>
      <c r="Q198" t="s">
        <v>1261</v>
      </c>
      <c r="R198" t="s">
        <v>53</v>
      </c>
      <c r="S198" t="s">
        <v>32</v>
      </c>
      <c r="T198" t="s">
        <v>54</v>
      </c>
    </row>
    <row r="199" spans="3:20" x14ac:dyDescent="0.25">
      <c r="C199">
        <v>192</v>
      </c>
      <c r="D199" t="s">
        <v>509</v>
      </c>
      <c r="E199" t="s">
        <v>504</v>
      </c>
      <c r="F199" t="s">
        <v>21</v>
      </c>
      <c r="G199" t="s">
        <v>505</v>
      </c>
      <c r="I199" t="s">
        <v>24</v>
      </c>
      <c r="K199" t="s">
        <v>26</v>
      </c>
      <c r="L199" t="s">
        <v>27</v>
      </c>
      <c r="M199" t="s">
        <v>50</v>
      </c>
      <c r="O199" t="s">
        <v>51</v>
      </c>
      <c r="P199" t="s">
        <v>44</v>
      </c>
      <c r="Q199" t="s">
        <v>1261</v>
      </c>
      <c r="R199" t="s">
        <v>53</v>
      </c>
      <c r="S199" t="s">
        <v>32</v>
      </c>
      <c r="T199" t="s">
        <v>54</v>
      </c>
    </row>
    <row r="200" spans="3:20" x14ac:dyDescent="0.25">
      <c r="C200">
        <v>193</v>
      </c>
      <c r="D200" t="s">
        <v>510</v>
      </c>
      <c r="E200" t="s">
        <v>511</v>
      </c>
      <c r="F200" t="s">
        <v>63</v>
      </c>
      <c r="G200" t="s">
        <v>130</v>
      </c>
      <c r="I200" t="s">
        <v>24</v>
      </c>
      <c r="K200" t="s">
        <v>26</v>
      </c>
      <c r="L200" t="s">
        <v>27</v>
      </c>
      <c r="M200" t="s">
        <v>408</v>
      </c>
      <c r="O200" t="s">
        <v>409</v>
      </c>
      <c r="Q200" t="s">
        <v>1260</v>
      </c>
      <c r="S200" t="s">
        <v>32</v>
      </c>
      <c r="T200" t="s">
        <v>45</v>
      </c>
    </row>
    <row r="201" spans="3:20" x14ac:dyDescent="0.25">
      <c r="C201">
        <v>194</v>
      </c>
      <c r="D201" t="s">
        <v>512</v>
      </c>
      <c r="E201" t="s">
        <v>513</v>
      </c>
      <c r="F201" t="s">
        <v>21</v>
      </c>
      <c r="G201" t="s">
        <v>514</v>
      </c>
      <c r="I201" t="s">
        <v>24</v>
      </c>
      <c r="K201" t="s">
        <v>26</v>
      </c>
      <c r="L201" t="s">
        <v>27</v>
      </c>
      <c r="M201" t="s">
        <v>50</v>
      </c>
      <c r="O201" t="s">
        <v>51</v>
      </c>
      <c r="P201" t="s">
        <v>44</v>
      </c>
      <c r="Q201" t="s">
        <v>1261</v>
      </c>
      <c r="R201" t="s">
        <v>53</v>
      </c>
      <c r="S201" t="s">
        <v>32</v>
      </c>
      <c r="T201" t="s">
        <v>54</v>
      </c>
    </row>
    <row r="202" spans="3:20" x14ac:dyDescent="0.25">
      <c r="C202">
        <v>195</v>
      </c>
      <c r="D202" t="s">
        <v>515</v>
      </c>
      <c r="E202" t="s">
        <v>72</v>
      </c>
      <c r="F202" t="s">
        <v>21</v>
      </c>
      <c r="G202" t="s">
        <v>73</v>
      </c>
      <c r="I202" t="s">
        <v>24</v>
      </c>
      <c r="K202" t="s">
        <v>520</v>
      </c>
      <c r="L202" t="s">
        <v>27</v>
      </c>
      <c r="M202" t="s">
        <v>50</v>
      </c>
      <c r="O202" t="s">
        <v>51</v>
      </c>
      <c r="P202" t="s">
        <v>44</v>
      </c>
      <c r="Q202" t="s">
        <v>1261</v>
      </c>
      <c r="R202" t="s">
        <v>53</v>
      </c>
      <c r="S202" t="s">
        <v>32</v>
      </c>
      <c r="T202" t="s">
        <v>54</v>
      </c>
    </row>
    <row r="203" spans="3:20" x14ac:dyDescent="0.25">
      <c r="C203">
        <v>196</v>
      </c>
      <c r="D203" t="s">
        <v>516</v>
      </c>
      <c r="E203" t="s">
        <v>72</v>
      </c>
      <c r="F203" t="s">
        <v>21</v>
      </c>
      <c r="G203" t="s">
        <v>73</v>
      </c>
      <c r="I203" t="s">
        <v>24</v>
      </c>
      <c r="K203" t="s">
        <v>520</v>
      </c>
      <c r="L203" t="s">
        <v>27</v>
      </c>
      <c r="M203" t="s">
        <v>42</v>
      </c>
      <c r="O203" t="s">
        <v>43</v>
      </c>
      <c r="Q203" t="s">
        <v>1260</v>
      </c>
      <c r="S203" t="s">
        <v>32</v>
      </c>
      <c r="T203" t="s">
        <v>45</v>
      </c>
    </row>
    <row r="204" spans="3:20" x14ac:dyDescent="0.25">
      <c r="C204">
        <v>197</v>
      </c>
      <c r="D204" t="s">
        <v>517</v>
      </c>
      <c r="E204" t="s">
        <v>72</v>
      </c>
      <c r="F204" t="s">
        <v>21</v>
      </c>
      <c r="G204" t="s">
        <v>73</v>
      </c>
      <c r="I204" t="s">
        <v>24</v>
      </c>
      <c r="K204" t="s">
        <v>520</v>
      </c>
      <c r="L204" t="s">
        <v>27</v>
      </c>
      <c r="M204" t="s">
        <v>216</v>
      </c>
      <c r="O204" t="s">
        <v>217</v>
      </c>
      <c r="Q204" t="s">
        <v>1260</v>
      </c>
      <c r="S204" t="s">
        <v>32</v>
      </c>
      <c r="T204" t="s">
        <v>45</v>
      </c>
    </row>
    <row r="205" spans="3:20" x14ac:dyDescent="0.25">
      <c r="C205">
        <v>198</v>
      </c>
      <c r="D205" t="s">
        <v>518</v>
      </c>
      <c r="E205" t="s">
        <v>72</v>
      </c>
      <c r="F205" t="s">
        <v>21</v>
      </c>
      <c r="G205" t="s">
        <v>73</v>
      </c>
      <c r="H205" t="s">
        <v>115</v>
      </c>
      <c r="I205" t="s">
        <v>24</v>
      </c>
      <c r="J205" t="s">
        <v>519</v>
      </c>
      <c r="K205" t="s">
        <v>520</v>
      </c>
      <c r="L205" t="s">
        <v>27</v>
      </c>
      <c r="M205" t="s">
        <v>42</v>
      </c>
      <c r="O205" t="s">
        <v>43</v>
      </c>
      <c r="P205" t="s">
        <v>44</v>
      </c>
      <c r="Q205" t="s">
        <v>31</v>
      </c>
      <c r="S205" t="s">
        <v>32</v>
      </c>
      <c r="T205" t="s">
        <v>1263</v>
      </c>
    </row>
    <row r="206" spans="3:20" x14ac:dyDescent="0.25">
      <c r="C206">
        <v>199</v>
      </c>
      <c r="D206" t="s">
        <v>521</v>
      </c>
      <c r="E206" t="s">
        <v>72</v>
      </c>
      <c r="F206" t="s">
        <v>21</v>
      </c>
      <c r="G206" t="s">
        <v>73</v>
      </c>
      <c r="I206" t="s">
        <v>24</v>
      </c>
      <c r="K206" t="s">
        <v>520</v>
      </c>
      <c r="L206" t="s">
        <v>27</v>
      </c>
      <c r="M206" t="s">
        <v>134</v>
      </c>
      <c r="O206" t="s">
        <v>135</v>
      </c>
      <c r="Q206" t="s">
        <v>1260</v>
      </c>
      <c r="S206" t="s">
        <v>32</v>
      </c>
      <c r="T206" t="s">
        <v>45</v>
      </c>
    </row>
    <row r="207" spans="3:20" x14ac:dyDescent="0.25">
      <c r="C207">
        <v>200</v>
      </c>
      <c r="D207" t="s">
        <v>522</v>
      </c>
      <c r="E207" t="s">
        <v>72</v>
      </c>
      <c r="F207" t="s">
        <v>21</v>
      </c>
      <c r="G207" t="s">
        <v>73</v>
      </c>
      <c r="I207" t="s">
        <v>24</v>
      </c>
      <c r="K207" t="s">
        <v>520</v>
      </c>
      <c r="L207" t="s">
        <v>27</v>
      </c>
      <c r="M207" t="s">
        <v>50</v>
      </c>
      <c r="O207" t="s">
        <v>51</v>
      </c>
      <c r="P207" t="s">
        <v>44</v>
      </c>
      <c r="Q207" t="s">
        <v>1261</v>
      </c>
      <c r="R207" t="s">
        <v>53</v>
      </c>
      <c r="S207" t="s">
        <v>32</v>
      </c>
      <c r="T207" t="s">
        <v>54</v>
      </c>
    </row>
    <row r="208" spans="3:20" x14ac:dyDescent="0.25">
      <c r="C208">
        <v>201</v>
      </c>
      <c r="D208" t="s">
        <v>523</v>
      </c>
      <c r="E208" t="s">
        <v>524</v>
      </c>
      <c r="F208" t="s">
        <v>92</v>
      </c>
      <c r="G208" t="s">
        <v>89</v>
      </c>
      <c r="I208" t="s">
        <v>24</v>
      </c>
      <c r="K208" t="s">
        <v>26</v>
      </c>
      <c r="L208" t="s">
        <v>27</v>
      </c>
      <c r="M208" t="s">
        <v>50</v>
      </c>
      <c r="O208" t="s">
        <v>51</v>
      </c>
      <c r="P208" t="s">
        <v>44</v>
      </c>
      <c r="Q208" t="s">
        <v>1261</v>
      </c>
      <c r="R208" t="s">
        <v>53</v>
      </c>
      <c r="S208" t="s">
        <v>32</v>
      </c>
      <c r="T208" t="s">
        <v>54</v>
      </c>
    </row>
    <row r="209" spans="3:20" x14ac:dyDescent="0.25">
      <c r="C209">
        <v>202</v>
      </c>
      <c r="D209" t="s">
        <v>525</v>
      </c>
      <c r="E209" t="s">
        <v>526</v>
      </c>
      <c r="F209" t="s">
        <v>527</v>
      </c>
      <c r="G209" t="s">
        <v>528</v>
      </c>
      <c r="I209" t="s">
        <v>24</v>
      </c>
      <c r="K209" t="s">
        <v>26</v>
      </c>
      <c r="L209" t="s">
        <v>27</v>
      </c>
      <c r="M209" t="s">
        <v>50</v>
      </c>
      <c r="O209" t="s">
        <v>51</v>
      </c>
      <c r="P209" t="s">
        <v>44</v>
      </c>
      <c r="Q209" t="s">
        <v>1261</v>
      </c>
      <c r="R209" t="s">
        <v>53</v>
      </c>
      <c r="S209" t="s">
        <v>32</v>
      </c>
      <c r="T209" t="s">
        <v>54</v>
      </c>
    </row>
    <row r="210" spans="3:20" x14ac:dyDescent="0.25">
      <c r="C210">
        <v>203</v>
      </c>
      <c r="D210" t="s">
        <v>529</v>
      </c>
      <c r="E210" t="s">
        <v>530</v>
      </c>
      <c r="F210" t="s">
        <v>21</v>
      </c>
      <c r="G210">
        <v>4535</v>
      </c>
      <c r="I210" t="s">
        <v>24</v>
      </c>
      <c r="K210" t="s">
        <v>26</v>
      </c>
      <c r="L210" t="s">
        <v>27</v>
      </c>
      <c r="M210" t="s">
        <v>50</v>
      </c>
      <c r="O210" t="s">
        <v>51</v>
      </c>
      <c r="P210" t="s">
        <v>44</v>
      </c>
      <c r="Q210" t="s">
        <v>1261</v>
      </c>
      <c r="R210" t="s">
        <v>53</v>
      </c>
      <c r="S210" t="s">
        <v>32</v>
      </c>
      <c r="T210" t="s">
        <v>54</v>
      </c>
    </row>
    <row r="211" spans="3:20" x14ac:dyDescent="0.25">
      <c r="C211">
        <v>204</v>
      </c>
      <c r="D211" t="s">
        <v>531</v>
      </c>
      <c r="E211" t="s">
        <v>530</v>
      </c>
      <c r="F211" t="s">
        <v>21</v>
      </c>
      <c r="G211">
        <v>4535</v>
      </c>
      <c r="I211" t="s">
        <v>24</v>
      </c>
      <c r="K211" t="s">
        <v>26</v>
      </c>
      <c r="L211" t="s">
        <v>27</v>
      </c>
      <c r="M211" t="s">
        <v>532</v>
      </c>
      <c r="O211" t="s">
        <v>533</v>
      </c>
      <c r="Q211" t="s">
        <v>1260</v>
      </c>
      <c r="S211" t="s">
        <v>32</v>
      </c>
      <c r="T211" t="s">
        <v>45</v>
      </c>
    </row>
    <row r="212" spans="3:20" x14ac:dyDescent="0.25">
      <c r="C212">
        <v>205</v>
      </c>
      <c r="D212" t="s">
        <v>534</v>
      </c>
      <c r="E212" t="s">
        <v>530</v>
      </c>
      <c r="F212" t="s">
        <v>21</v>
      </c>
      <c r="G212">
        <v>4535</v>
      </c>
      <c r="I212" t="s">
        <v>24</v>
      </c>
      <c r="K212" t="s">
        <v>26</v>
      </c>
      <c r="L212" t="s">
        <v>27</v>
      </c>
      <c r="M212" t="s">
        <v>532</v>
      </c>
      <c r="O212" t="s">
        <v>533</v>
      </c>
      <c r="Q212" t="s">
        <v>1260</v>
      </c>
      <c r="S212" t="s">
        <v>32</v>
      </c>
      <c r="T212" t="s">
        <v>45</v>
      </c>
    </row>
    <row r="213" spans="3:20" x14ac:dyDescent="0.25">
      <c r="C213">
        <v>206</v>
      </c>
      <c r="D213" t="s">
        <v>535</v>
      </c>
      <c r="E213" t="s">
        <v>530</v>
      </c>
      <c r="F213" t="s">
        <v>21</v>
      </c>
      <c r="G213">
        <v>4535</v>
      </c>
      <c r="I213" t="s">
        <v>24</v>
      </c>
      <c r="K213" t="s">
        <v>26</v>
      </c>
      <c r="L213" t="s">
        <v>105</v>
      </c>
      <c r="M213" t="s">
        <v>139</v>
      </c>
      <c r="O213" t="s">
        <v>140</v>
      </c>
      <c r="Q213" t="s">
        <v>1262</v>
      </c>
      <c r="S213" t="s">
        <v>32</v>
      </c>
      <c r="T213" t="s">
        <v>641</v>
      </c>
    </row>
    <row r="214" spans="3:20" x14ac:dyDescent="0.25">
      <c r="C214">
        <v>207</v>
      </c>
      <c r="D214" t="s">
        <v>536</v>
      </c>
      <c r="E214" t="s">
        <v>537</v>
      </c>
      <c r="F214" t="s">
        <v>21</v>
      </c>
      <c r="G214" t="s">
        <v>538</v>
      </c>
      <c r="H214" t="s">
        <v>23</v>
      </c>
      <c r="I214" t="s">
        <v>24</v>
      </c>
      <c r="J214" t="s">
        <v>25</v>
      </c>
      <c r="K214" t="s">
        <v>26</v>
      </c>
      <c r="L214" t="s">
        <v>27</v>
      </c>
      <c r="M214" t="s">
        <v>539</v>
      </c>
      <c r="N214" t="s">
        <v>540</v>
      </c>
      <c r="O214" t="s">
        <v>541</v>
      </c>
      <c r="P214" t="s">
        <v>60</v>
      </c>
      <c r="Q214" t="s">
        <v>52</v>
      </c>
      <c r="R214" t="s">
        <v>542</v>
      </c>
      <c r="S214" t="s">
        <v>32</v>
      </c>
      <c r="T214" t="s">
        <v>543</v>
      </c>
    </row>
    <row r="215" spans="3:20" x14ac:dyDescent="0.25">
      <c r="C215">
        <v>208</v>
      </c>
      <c r="D215" t="s">
        <v>544</v>
      </c>
      <c r="E215" t="s">
        <v>537</v>
      </c>
      <c r="F215" t="s">
        <v>21</v>
      </c>
      <c r="G215" t="s">
        <v>538</v>
      </c>
      <c r="I215" t="s">
        <v>24</v>
      </c>
      <c r="K215" t="s">
        <v>26</v>
      </c>
      <c r="L215" t="s">
        <v>105</v>
      </c>
      <c r="M215" t="s">
        <v>545</v>
      </c>
      <c r="O215" t="s">
        <v>546</v>
      </c>
      <c r="Q215" t="s">
        <v>1260</v>
      </c>
      <c r="S215" t="s">
        <v>32</v>
      </c>
      <c r="T215" t="s">
        <v>45</v>
      </c>
    </row>
    <row r="216" spans="3:20" x14ac:dyDescent="0.25">
      <c r="C216">
        <v>209</v>
      </c>
      <c r="D216" t="s">
        <v>547</v>
      </c>
      <c r="E216" t="s">
        <v>537</v>
      </c>
      <c r="F216" t="s">
        <v>21</v>
      </c>
      <c r="G216" t="s">
        <v>538</v>
      </c>
      <c r="I216" t="s">
        <v>24</v>
      </c>
      <c r="K216" t="s">
        <v>26</v>
      </c>
      <c r="L216" t="s">
        <v>27</v>
      </c>
      <c r="M216" t="s">
        <v>50</v>
      </c>
      <c r="O216" t="s">
        <v>51</v>
      </c>
      <c r="P216" t="s">
        <v>44</v>
      </c>
      <c r="Q216" t="s">
        <v>1261</v>
      </c>
      <c r="R216" t="s">
        <v>53</v>
      </c>
      <c r="S216" t="s">
        <v>32</v>
      </c>
      <c r="T216" t="s">
        <v>54</v>
      </c>
    </row>
    <row r="217" spans="3:20" x14ac:dyDescent="0.25">
      <c r="C217">
        <v>210</v>
      </c>
      <c r="D217" t="s">
        <v>548</v>
      </c>
      <c r="E217" t="s">
        <v>537</v>
      </c>
      <c r="F217" t="s">
        <v>21</v>
      </c>
      <c r="G217" t="s">
        <v>538</v>
      </c>
      <c r="H217" t="s">
        <v>23</v>
      </c>
      <c r="I217" t="s">
        <v>24</v>
      </c>
      <c r="J217" t="s">
        <v>25</v>
      </c>
      <c r="K217" t="s">
        <v>26</v>
      </c>
      <c r="L217" t="s">
        <v>27</v>
      </c>
      <c r="M217" t="s">
        <v>549</v>
      </c>
      <c r="O217" t="s">
        <v>550</v>
      </c>
      <c r="P217" t="s">
        <v>30</v>
      </c>
      <c r="Q217" t="s">
        <v>31</v>
      </c>
      <c r="S217" t="s">
        <v>32</v>
      </c>
      <c r="T217" t="s">
        <v>1263</v>
      </c>
    </row>
    <row r="218" spans="3:20" x14ac:dyDescent="0.25">
      <c r="C218">
        <v>211</v>
      </c>
      <c r="D218" t="s">
        <v>551</v>
      </c>
      <c r="E218" t="s">
        <v>552</v>
      </c>
      <c r="F218" t="s">
        <v>553</v>
      </c>
      <c r="G218" t="s">
        <v>554</v>
      </c>
      <c r="I218" t="s">
        <v>24</v>
      </c>
      <c r="K218" t="s">
        <v>26</v>
      </c>
      <c r="L218" t="s">
        <v>27</v>
      </c>
      <c r="M218" t="s">
        <v>50</v>
      </c>
      <c r="O218" t="s">
        <v>51</v>
      </c>
      <c r="P218" t="s">
        <v>44</v>
      </c>
      <c r="Q218" t="s">
        <v>1261</v>
      </c>
      <c r="R218" t="s">
        <v>53</v>
      </c>
      <c r="S218" t="s">
        <v>32</v>
      </c>
      <c r="T218" t="s">
        <v>54</v>
      </c>
    </row>
    <row r="219" spans="3:20" x14ac:dyDescent="0.25">
      <c r="C219">
        <v>212</v>
      </c>
      <c r="D219" t="s">
        <v>555</v>
      </c>
      <c r="E219" t="s">
        <v>556</v>
      </c>
      <c r="F219" t="s">
        <v>21</v>
      </c>
      <c r="G219" t="s">
        <v>557</v>
      </c>
      <c r="H219" t="s">
        <v>115</v>
      </c>
      <c r="I219" t="s">
        <v>24</v>
      </c>
      <c r="J219" t="s">
        <v>25</v>
      </c>
      <c r="K219" t="s">
        <v>26</v>
      </c>
      <c r="L219" t="s">
        <v>27</v>
      </c>
      <c r="M219" t="s">
        <v>42</v>
      </c>
      <c r="O219" t="s">
        <v>43</v>
      </c>
      <c r="P219" t="s">
        <v>44</v>
      </c>
      <c r="Q219" t="s">
        <v>31</v>
      </c>
      <c r="S219" t="s">
        <v>32</v>
      </c>
      <c r="T219" t="s">
        <v>1263</v>
      </c>
    </row>
    <row r="220" spans="3:20" x14ac:dyDescent="0.25">
      <c r="C220">
        <v>213</v>
      </c>
      <c r="D220" t="s">
        <v>558</v>
      </c>
      <c r="E220" t="s">
        <v>556</v>
      </c>
      <c r="F220" t="s">
        <v>21</v>
      </c>
      <c r="G220" t="s">
        <v>557</v>
      </c>
      <c r="H220" t="s">
        <v>23</v>
      </c>
      <c r="I220" t="s">
        <v>24</v>
      </c>
      <c r="J220" t="s">
        <v>25</v>
      </c>
      <c r="K220" t="s">
        <v>26</v>
      </c>
      <c r="L220" t="s">
        <v>27</v>
      </c>
      <c r="M220" t="s">
        <v>539</v>
      </c>
      <c r="N220" t="s">
        <v>540</v>
      </c>
      <c r="O220" t="s">
        <v>541</v>
      </c>
      <c r="P220" t="s">
        <v>60</v>
      </c>
      <c r="Q220" t="s">
        <v>52</v>
      </c>
      <c r="R220" t="s">
        <v>542</v>
      </c>
      <c r="S220" t="s">
        <v>32</v>
      </c>
      <c r="T220" t="s">
        <v>543</v>
      </c>
    </row>
    <row r="221" spans="3:20" x14ac:dyDescent="0.25">
      <c r="C221">
        <v>214</v>
      </c>
      <c r="D221" t="s">
        <v>559</v>
      </c>
      <c r="E221" t="s">
        <v>560</v>
      </c>
      <c r="F221" t="s">
        <v>21</v>
      </c>
      <c r="G221" t="s">
        <v>89</v>
      </c>
      <c r="I221" t="s">
        <v>24</v>
      </c>
      <c r="K221" t="s">
        <v>26</v>
      </c>
      <c r="L221" t="s">
        <v>27</v>
      </c>
      <c r="M221" t="s">
        <v>50</v>
      </c>
      <c r="O221" t="s">
        <v>51</v>
      </c>
      <c r="P221" t="s">
        <v>44</v>
      </c>
      <c r="Q221" t="s">
        <v>1261</v>
      </c>
      <c r="R221" t="s">
        <v>53</v>
      </c>
      <c r="S221" t="s">
        <v>32</v>
      </c>
      <c r="T221" t="s">
        <v>54</v>
      </c>
    </row>
    <row r="222" spans="3:20" x14ac:dyDescent="0.25">
      <c r="C222">
        <v>215</v>
      </c>
      <c r="D222" t="s">
        <v>561</v>
      </c>
      <c r="E222" t="s">
        <v>562</v>
      </c>
      <c r="F222" t="s">
        <v>553</v>
      </c>
      <c r="G222" t="s">
        <v>563</v>
      </c>
      <c r="I222" t="s">
        <v>24</v>
      </c>
      <c r="K222" t="s">
        <v>26</v>
      </c>
      <c r="L222" t="s">
        <v>27</v>
      </c>
      <c r="M222" t="s">
        <v>50</v>
      </c>
      <c r="O222" t="s">
        <v>51</v>
      </c>
      <c r="P222" t="s">
        <v>44</v>
      </c>
      <c r="Q222" t="s">
        <v>1261</v>
      </c>
      <c r="R222" t="s">
        <v>53</v>
      </c>
      <c r="S222" t="s">
        <v>32</v>
      </c>
      <c r="T222" t="s">
        <v>54</v>
      </c>
    </row>
    <row r="223" spans="3:20" x14ac:dyDescent="0.25">
      <c r="C223">
        <v>216</v>
      </c>
      <c r="D223" t="s">
        <v>564</v>
      </c>
      <c r="E223" t="s">
        <v>565</v>
      </c>
      <c r="F223" t="s">
        <v>92</v>
      </c>
      <c r="G223" t="s">
        <v>566</v>
      </c>
      <c r="I223" t="s">
        <v>24</v>
      </c>
      <c r="K223" t="s">
        <v>26</v>
      </c>
      <c r="L223" t="s">
        <v>27</v>
      </c>
      <c r="M223" t="s">
        <v>50</v>
      </c>
      <c r="O223" t="s">
        <v>51</v>
      </c>
      <c r="P223" t="s">
        <v>44</v>
      </c>
      <c r="Q223" t="s">
        <v>1261</v>
      </c>
      <c r="R223" t="s">
        <v>53</v>
      </c>
      <c r="S223" t="s">
        <v>32</v>
      </c>
      <c r="T223" t="s">
        <v>54</v>
      </c>
    </row>
    <row r="224" spans="3:20" x14ac:dyDescent="0.25">
      <c r="C224">
        <v>217</v>
      </c>
      <c r="D224" t="s">
        <v>567</v>
      </c>
      <c r="E224" t="s">
        <v>568</v>
      </c>
      <c r="F224" t="s">
        <v>569</v>
      </c>
      <c r="G224" t="s">
        <v>570</v>
      </c>
      <c r="I224" t="s">
        <v>24</v>
      </c>
      <c r="K224" t="s">
        <v>26</v>
      </c>
      <c r="L224" t="s">
        <v>27</v>
      </c>
      <c r="M224" t="s">
        <v>50</v>
      </c>
      <c r="O224" t="s">
        <v>51</v>
      </c>
      <c r="P224" t="s">
        <v>44</v>
      </c>
      <c r="Q224" t="s">
        <v>1261</v>
      </c>
      <c r="R224" t="s">
        <v>53</v>
      </c>
      <c r="S224" t="s">
        <v>32</v>
      </c>
      <c r="T224" t="s">
        <v>54</v>
      </c>
    </row>
    <row r="225" spans="3:20" x14ac:dyDescent="0.25">
      <c r="C225">
        <v>218</v>
      </c>
      <c r="D225" t="s">
        <v>571</v>
      </c>
      <c r="E225" t="s">
        <v>572</v>
      </c>
      <c r="F225" t="s">
        <v>21</v>
      </c>
      <c r="G225" t="s">
        <v>573</v>
      </c>
      <c r="I225" t="s">
        <v>24</v>
      </c>
      <c r="K225" t="s">
        <v>26</v>
      </c>
      <c r="L225" t="s">
        <v>27</v>
      </c>
      <c r="M225" t="s">
        <v>50</v>
      </c>
      <c r="O225" t="s">
        <v>51</v>
      </c>
      <c r="P225" t="s">
        <v>44</v>
      </c>
      <c r="Q225" t="s">
        <v>1261</v>
      </c>
      <c r="R225" t="s">
        <v>53</v>
      </c>
      <c r="S225" t="s">
        <v>32</v>
      </c>
      <c r="T225" t="s">
        <v>54</v>
      </c>
    </row>
    <row r="226" spans="3:20" x14ac:dyDescent="0.25">
      <c r="C226">
        <v>219</v>
      </c>
      <c r="D226" t="s">
        <v>574</v>
      </c>
      <c r="E226" t="s">
        <v>72</v>
      </c>
      <c r="F226" t="s">
        <v>21</v>
      </c>
      <c r="G226" t="s">
        <v>73</v>
      </c>
      <c r="I226" t="s">
        <v>24</v>
      </c>
      <c r="K226" t="s">
        <v>520</v>
      </c>
      <c r="L226" t="s">
        <v>27</v>
      </c>
      <c r="M226" t="s">
        <v>50</v>
      </c>
      <c r="O226" t="s">
        <v>51</v>
      </c>
      <c r="P226" t="s">
        <v>44</v>
      </c>
      <c r="Q226" t="s">
        <v>1261</v>
      </c>
      <c r="R226" t="s">
        <v>53</v>
      </c>
      <c r="S226" t="s">
        <v>32</v>
      </c>
      <c r="T226" t="s">
        <v>54</v>
      </c>
    </row>
    <row r="227" spans="3:20" x14ac:dyDescent="0.25">
      <c r="C227">
        <v>220</v>
      </c>
      <c r="D227" t="s">
        <v>575</v>
      </c>
      <c r="E227" t="s">
        <v>576</v>
      </c>
      <c r="F227" t="s">
        <v>569</v>
      </c>
      <c r="G227" t="s">
        <v>577</v>
      </c>
      <c r="I227" t="s">
        <v>24</v>
      </c>
      <c r="K227" t="s">
        <v>26</v>
      </c>
      <c r="L227" t="s">
        <v>27</v>
      </c>
      <c r="M227" t="s">
        <v>50</v>
      </c>
      <c r="O227" t="s">
        <v>51</v>
      </c>
      <c r="P227" t="s">
        <v>44</v>
      </c>
      <c r="Q227" t="s">
        <v>1261</v>
      </c>
      <c r="R227" t="s">
        <v>53</v>
      </c>
      <c r="S227" t="s">
        <v>32</v>
      </c>
      <c r="T227" t="s">
        <v>54</v>
      </c>
    </row>
    <row r="228" spans="3:20" x14ac:dyDescent="0.25">
      <c r="C228">
        <v>221</v>
      </c>
      <c r="D228" t="s">
        <v>578</v>
      </c>
      <c r="E228" t="s">
        <v>579</v>
      </c>
      <c r="F228" t="s">
        <v>63</v>
      </c>
      <c r="G228" t="s">
        <v>580</v>
      </c>
      <c r="I228" t="s">
        <v>24</v>
      </c>
      <c r="K228" t="s">
        <v>26</v>
      </c>
      <c r="L228" t="s">
        <v>27</v>
      </c>
      <c r="M228" t="s">
        <v>50</v>
      </c>
      <c r="O228" t="s">
        <v>51</v>
      </c>
      <c r="P228" t="s">
        <v>44</v>
      </c>
      <c r="Q228" t="s">
        <v>1261</v>
      </c>
      <c r="R228" t="s">
        <v>53</v>
      </c>
      <c r="S228" t="s">
        <v>32</v>
      </c>
      <c r="T228" t="s">
        <v>54</v>
      </c>
    </row>
    <row r="229" spans="3:20" x14ac:dyDescent="0.25">
      <c r="C229">
        <v>222</v>
      </c>
      <c r="D229" t="s">
        <v>581</v>
      </c>
      <c r="E229" t="s">
        <v>582</v>
      </c>
      <c r="F229" t="s">
        <v>21</v>
      </c>
      <c r="G229" t="s">
        <v>573</v>
      </c>
      <c r="I229" t="s">
        <v>24</v>
      </c>
      <c r="K229" t="s">
        <v>26</v>
      </c>
      <c r="L229" t="s">
        <v>27</v>
      </c>
      <c r="M229" t="s">
        <v>50</v>
      </c>
      <c r="O229" t="s">
        <v>51</v>
      </c>
      <c r="P229" t="s">
        <v>44</v>
      </c>
      <c r="Q229" t="s">
        <v>1261</v>
      </c>
      <c r="R229" t="s">
        <v>53</v>
      </c>
      <c r="S229" t="s">
        <v>32</v>
      </c>
      <c r="T229" t="s">
        <v>54</v>
      </c>
    </row>
    <row r="230" spans="3:20" x14ac:dyDescent="0.25">
      <c r="C230">
        <v>223</v>
      </c>
      <c r="D230" t="s">
        <v>583</v>
      </c>
      <c r="E230" t="s">
        <v>72</v>
      </c>
      <c r="F230" t="s">
        <v>21</v>
      </c>
      <c r="G230" t="s">
        <v>73</v>
      </c>
      <c r="I230" t="s">
        <v>24</v>
      </c>
      <c r="K230" t="s">
        <v>520</v>
      </c>
      <c r="L230" t="s">
        <v>27</v>
      </c>
      <c r="M230" t="s">
        <v>50</v>
      </c>
      <c r="O230" t="s">
        <v>51</v>
      </c>
      <c r="P230" t="s">
        <v>44</v>
      </c>
      <c r="Q230" t="s">
        <v>1261</v>
      </c>
      <c r="R230" t="s">
        <v>53</v>
      </c>
      <c r="S230" t="s">
        <v>32</v>
      </c>
      <c r="T230" t="s">
        <v>54</v>
      </c>
    </row>
    <row r="231" spans="3:20" x14ac:dyDescent="0.25">
      <c r="C231">
        <v>224</v>
      </c>
      <c r="D231" t="s">
        <v>584</v>
      </c>
      <c r="E231" t="s">
        <v>585</v>
      </c>
      <c r="F231" t="s">
        <v>21</v>
      </c>
      <c r="G231" t="s">
        <v>81</v>
      </c>
      <c r="I231" t="s">
        <v>24</v>
      </c>
      <c r="K231" t="s">
        <v>26</v>
      </c>
      <c r="L231" t="s">
        <v>27</v>
      </c>
      <c r="M231" t="s">
        <v>50</v>
      </c>
      <c r="O231" t="s">
        <v>51</v>
      </c>
      <c r="P231" t="s">
        <v>44</v>
      </c>
      <c r="Q231" t="s">
        <v>1261</v>
      </c>
      <c r="R231" t="s">
        <v>53</v>
      </c>
      <c r="S231" t="s">
        <v>32</v>
      </c>
      <c r="T231" t="s">
        <v>54</v>
      </c>
    </row>
    <row r="232" spans="3:20" x14ac:dyDescent="0.25">
      <c r="C232">
        <v>225</v>
      </c>
      <c r="D232" t="s">
        <v>586</v>
      </c>
      <c r="E232" t="s">
        <v>587</v>
      </c>
      <c r="F232" t="s">
        <v>67</v>
      </c>
      <c r="G232" t="s">
        <v>68</v>
      </c>
      <c r="I232" t="s">
        <v>24</v>
      </c>
      <c r="K232" t="s">
        <v>26</v>
      </c>
      <c r="L232" t="s">
        <v>27</v>
      </c>
      <c r="M232" t="s">
        <v>412</v>
      </c>
      <c r="O232" t="s">
        <v>413</v>
      </c>
      <c r="Q232" t="s">
        <v>1260</v>
      </c>
      <c r="S232" t="s">
        <v>32</v>
      </c>
      <c r="T232" t="s">
        <v>45</v>
      </c>
    </row>
    <row r="233" spans="3:20" x14ac:dyDescent="0.25">
      <c r="C233">
        <v>226</v>
      </c>
      <c r="D233" t="s">
        <v>588</v>
      </c>
      <c r="E233" t="s">
        <v>589</v>
      </c>
      <c r="F233" t="s">
        <v>590</v>
      </c>
      <c r="G233">
        <v>900</v>
      </c>
      <c r="I233" t="s">
        <v>24</v>
      </c>
      <c r="K233" t="s">
        <v>26</v>
      </c>
      <c r="L233" t="s">
        <v>27</v>
      </c>
      <c r="M233" t="s">
        <v>50</v>
      </c>
      <c r="O233" t="s">
        <v>51</v>
      </c>
      <c r="P233" t="s">
        <v>44</v>
      </c>
      <c r="Q233" t="s">
        <v>1261</v>
      </c>
      <c r="R233" t="s">
        <v>53</v>
      </c>
      <c r="S233" t="s">
        <v>32</v>
      </c>
      <c r="T233" t="s">
        <v>54</v>
      </c>
    </row>
    <row r="234" spans="3:20" x14ac:dyDescent="0.25">
      <c r="C234">
        <v>227</v>
      </c>
      <c r="D234" t="s">
        <v>591</v>
      </c>
      <c r="E234" t="s">
        <v>592</v>
      </c>
      <c r="F234" t="s">
        <v>21</v>
      </c>
      <c r="G234" t="s">
        <v>76</v>
      </c>
      <c r="I234" t="s">
        <v>24</v>
      </c>
      <c r="K234" t="s">
        <v>26</v>
      </c>
      <c r="L234" t="s">
        <v>27</v>
      </c>
      <c r="M234" t="s">
        <v>50</v>
      </c>
      <c r="O234" t="s">
        <v>51</v>
      </c>
      <c r="P234" t="s">
        <v>44</v>
      </c>
      <c r="Q234" t="s">
        <v>1261</v>
      </c>
      <c r="R234" t="s">
        <v>53</v>
      </c>
      <c r="S234" t="s">
        <v>32</v>
      </c>
      <c r="T234" t="s">
        <v>54</v>
      </c>
    </row>
    <row r="235" spans="3:20" x14ac:dyDescent="0.25">
      <c r="C235">
        <v>228</v>
      </c>
      <c r="D235" t="s">
        <v>593</v>
      </c>
      <c r="E235" t="s">
        <v>594</v>
      </c>
      <c r="F235" t="s">
        <v>21</v>
      </c>
      <c r="G235">
        <v>1015</v>
      </c>
      <c r="I235" t="s">
        <v>24</v>
      </c>
      <c r="K235" t="s">
        <v>26</v>
      </c>
      <c r="L235" t="s">
        <v>27</v>
      </c>
      <c r="M235" t="s">
        <v>50</v>
      </c>
      <c r="O235" t="s">
        <v>51</v>
      </c>
      <c r="P235" t="s">
        <v>44</v>
      </c>
      <c r="Q235" t="s">
        <v>1261</v>
      </c>
      <c r="R235" t="s">
        <v>53</v>
      </c>
      <c r="S235" t="s">
        <v>32</v>
      </c>
      <c r="T235" t="s">
        <v>54</v>
      </c>
    </row>
    <row r="236" spans="3:20" x14ac:dyDescent="0.25">
      <c r="C236">
        <v>229</v>
      </c>
      <c r="D236" t="s">
        <v>595</v>
      </c>
      <c r="E236" t="s">
        <v>596</v>
      </c>
      <c r="F236" t="s">
        <v>92</v>
      </c>
      <c r="G236" t="s">
        <v>597</v>
      </c>
      <c r="I236" t="s">
        <v>24</v>
      </c>
      <c r="K236" t="s">
        <v>26</v>
      </c>
      <c r="L236" t="s">
        <v>27</v>
      </c>
      <c r="M236" t="s">
        <v>50</v>
      </c>
      <c r="O236" t="s">
        <v>51</v>
      </c>
      <c r="P236" t="s">
        <v>44</v>
      </c>
      <c r="Q236" t="s">
        <v>1261</v>
      </c>
      <c r="R236" t="s">
        <v>53</v>
      </c>
      <c r="S236" t="s">
        <v>32</v>
      </c>
      <c r="T236" t="s">
        <v>54</v>
      </c>
    </row>
    <row r="237" spans="3:20" x14ac:dyDescent="0.25">
      <c r="C237">
        <v>230</v>
      </c>
      <c r="D237" t="s">
        <v>598</v>
      </c>
      <c r="E237" t="s">
        <v>599</v>
      </c>
      <c r="F237" t="s">
        <v>63</v>
      </c>
      <c r="G237" t="s">
        <v>130</v>
      </c>
      <c r="I237" t="s">
        <v>24</v>
      </c>
      <c r="K237" t="s">
        <v>26</v>
      </c>
      <c r="L237" t="s">
        <v>27</v>
      </c>
      <c r="M237" t="s">
        <v>50</v>
      </c>
      <c r="O237" t="s">
        <v>51</v>
      </c>
      <c r="P237" t="s">
        <v>44</v>
      </c>
      <c r="Q237" t="s">
        <v>1261</v>
      </c>
      <c r="R237" t="s">
        <v>53</v>
      </c>
      <c r="S237" t="s">
        <v>32</v>
      </c>
      <c r="T237" t="s">
        <v>54</v>
      </c>
    </row>
    <row r="238" spans="3:20" x14ac:dyDescent="0.25">
      <c r="C238">
        <v>231</v>
      </c>
      <c r="D238" t="s">
        <v>600</v>
      </c>
      <c r="E238" t="s">
        <v>601</v>
      </c>
      <c r="F238" t="s">
        <v>21</v>
      </c>
      <c r="G238" t="s">
        <v>602</v>
      </c>
      <c r="I238" t="s">
        <v>24</v>
      </c>
      <c r="K238" t="s">
        <v>26</v>
      </c>
      <c r="L238" t="s">
        <v>27</v>
      </c>
      <c r="M238" t="s">
        <v>50</v>
      </c>
      <c r="O238" t="s">
        <v>51</v>
      </c>
      <c r="P238" t="s">
        <v>44</v>
      </c>
      <c r="Q238" t="s">
        <v>1261</v>
      </c>
      <c r="R238" t="s">
        <v>53</v>
      </c>
      <c r="S238" t="s">
        <v>32</v>
      </c>
      <c r="T238" t="s">
        <v>54</v>
      </c>
    </row>
    <row r="239" spans="3:20" x14ac:dyDescent="0.25">
      <c r="C239">
        <v>232</v>
      </c>
      <c r="D239" t="s">
        <v>603</v>
      </c>
      <c r="E239" t="s">
        <v>604</v>
      </c>
      <c r="F239" t="s">
        <v>21</v>
      </c>
      <c r="G239">
        <v>4500</v>
      </c>
      <c r="I239" t="s">
        <v>24</v>
      </c>
      <c r="K239" t="s">
        <v>26</v>
      </c>
      <c r="L239" t="s">
        <v>27</v>
      </c>
      <c r="M239" t="s">
        <v>50</v>
      </c>
      <c r="O239" t="s">
        <v>51</v>
      </c>
      <c r="P239" t="s">
        <v>44</v>
      </c>
      <c r="Q239" t="s">
        <v>1261</v>
      </c>
      <c r="R239" t="s">
        <v>53</v>
      </c>
      <c r="S239" t="s">
        <v>32</v>
      </c>
      <c r="T239" t="s">
        <v>54</v>
      </c>
    </row>
    <row r="240" spans="3:20" x14ac:dyDescent="0.25">
      <c r="C240">
        <v>233</v>
      </c>
      <c r="D240" t="s">
        <v>605</v>
      </c>
      <c r="E240" t="s">
        <v>606</v>
      </c>
      <c r="F240" t="s">
        <v>21</v>
      </c>
      <c r="G240" t="s">
        <v>305</v>
      </c>
      <c r="I240" t="s">
        <v>24</v>
      </c>
      <c r="K240" t="s">
        <v>26</v>
      </c>
      <c r="L240" t="s">
        <v>27</v>
      </c>
      <c r="M240" t="s">
        <v>50</v>
      </c>
      <c r="O240" t="s">
        <v>51</v>
      </c>
      <c r="P240" t="s">
        <v>44</v>
      </c>
      <c r="Q240" t="s">
        <v>1261</v>
      </c>
      <c r="R240" t="s">
        <v>53</v>
      </c>
      <c r="S240" t="s">
        <v>32</v>
      </c>
      <c r="T240" t="s">
        <v>54</v>
      </c>
    </row>
    <row r="241" spans="3:20" x14ac:dyDescent="0.25">
      <c r="C241">
        <v>234</v>
      </c>
      <c r="D241" t="s">
        <v>607</v>
      </c>
      <c r="E241" t="s">
        <v>47</v>
      </c>
      <c r="F241" t="s">
        <v>48</v>
      </c>
      <c r="G241" t="s">
        <v>49</v>
      </c>
      <c r="I241" t="s">
        <v>24</v>
      </c>
      <c r="K241" t="s">
        <v>26</v>
      </c>
      <c r="L241" t="s">
        <v>27</v>
      </c>
      <c r="M241" t="s">
        <v>608</v>
      </c>
      <c r="O241" t="s">
        <v>609</v>
      </c>
      <c r="Q241" t="s">
        <v>1260</v>
      </c>
      <c r="S241" t="s">
        <v>32</v>
      </c>
      <c r="T241" t="s">
        <v>45</v>
      </c>
    </row>
    <row r="242" spans="3:20" x14ac:dyDescent="0.25">
      <c r="C242">
        <v>235</v>
      </c>
      <c r="D242" t="s">
        <v>610</v>
      </c>
      <c r="E242" t="s">
        <v>611</v>
      </c>
      <c r="F242" t="s">
        <v>612</v>
      </c>
      <c r="G242" t="s">
        <v>613</v>
      </c>
      <c r="I242" t="s">
        <v>24</v>
      </c>
      <c r="K242" t="s">
        <v>26</v>
      </c>
      <c r="L242" t="s">
        <v>105</v>
      </c>
      <c r="M242" t="s">
        <v>373</v>
      </c>
      <c r="O242" t="s">
        <v>1259</v>
      </c>
      <c r="Q242" t="s">
        <v>1260</v>
      </c>
      <c r="S242" t="s">
        <v>32</v>
      </c>
      <c r="T242" t="s">
        <v>45</v>
      </c>
    </row>
    <row r="243" spans="3:20" x14ac:dyDescent="0.25">
      <c r="C243">
        <v>236</v>
      </c>
      <c r="D243" t="s">
        <v>614</v>
      </c>
      <c r="E243" t="s">
        <v>615</v>
      </c>
      <c r="F243" t="s">
        <v>21</v>
      </c>
      <c r="G243" t="s">
        <v>321</v>
      </c>
      <c r="I243" t="s">
        <v>24</v>
      </c>
      <c r="K243" t="s">
        <v>26</v>
      </c>
      <c r="L243" t="s">
        <v>27</v>
      </c>
      <c r="M243" t="s">
        <v>50</v>
      </c>
      <c r="O243" t="s">
        <v>51</v>
      </c>
      <c r="P243" t="s">
        <v>44</v>
      </c>
      <c r="Q243" t="s">
        <v>1261</v>
      </c>
      <c r="R243" t="s">
        <v>53</v>
      </c>
      <c r="S243" t="s">
        <v>32</v>
      </c>
      <c r="T243" t="s">
        <v>54</v>
      </c>
    </row>
    <row r="244" spans="3:20" x14ac:dyDescent="0.25">
      <c r="C244">
        <v>237</v>
      </c>
      <c r="D244" t="s">
        <v>616</v>
      </c>
      <c r="E244" t="s">
        <v>617</v>
      </c>
      <c r="F244" t="s">
        <v>21</v>
      </c>
      <c r="G244">
        <v>5525</v>
      </c>
      <c r="I244" t="s">
        <v>24</v>
      </c>
      <c r="K244" t="s">
        <v>26</v>
      </c>
      <c r="L244" t="s">
        <v>27</v>
      </c>
      <c r="M244" t="s">
        <v>50</v>
      </c>
      <c r="O244" t="s">
        <v>51</v>
      </c>
      <c r="P244" t="s">
        <v>44</v>
      </c>
      <c r="Q244" t="s">
        <v>1261</v>
      </c>
      <c r="R244" t="s">
        <v>53</v>
      </c>
      <c r="S244" t="s">
        <v>32</v>
      </c>
      <c r="T244" t="s">
        <v>54</v>
      </c>
    </row>
    <row r="245" spans="3:20" x14ac:dyDescent="0.25">
      <c r="C245">
        <v>238</v>
      </c>
      <c r="D245" t="s">
        <v>618</v>
      </c>
      <c r="E245" t="s">
        <v>619</v>
      </c>
      <c r="F245" t="s">
        <v>21</v>
      </c>
      <c r="G245">
        <v>2515</v>
      </c>
      <c r="H245" t="s">
        <v>115</v>
      </c>
      <c r="I245" t="s">
        <v>24</v>
      </c>
      <c r="J245" t="s">
        <v>519</v>
      </c>
      <c r="K245" t="s">
        <v>26</v>
      </c>
      <c r="L245" t="s">
        <v>27</v>
      </c>
      <c r="M245" t="s">
        <v>36</v>
      </c>
      <c r="N245" t="s">
        <v>620</v>
      </c>
      <c r="O245" t="s">
        <v>621</v>
      </c>
      <c r="P245" t="s">
        <v>30</v>
      </c>
      <c r="Q245" t="s">
        <v>31</v>
      </c>
      <c r="S245" t="s">
        <v>32</v>
      </c>
      <c r="T245" t="s">
        <v>1263</v>
      </c>
    </row>
    <row r="246" spans="3:20" x14ac:dyDescent="0.25">
      <c r="C246">
        <v>239</v>
      </c>
      <c r="D246" t="s">
        <v>622</v>
      </c>
      <c r="E246" t="s">
        <v>623</v>
      </c>
      <c r="F246" t="s">
        <v>48</v>
      </c>
      <c r="G246" t="s">
        <v>428</v>
      </c>
      <c r="H246" t="s">
        <v>115</v>
      </c>
      <c r="I246" t="s">
        <v>24</v>
      </c>
      <c r="J246" t="s">
        <v>116</v>
      </c>
      <c r="K246" t="s">
        <v>26</v>
      </c>
      <c r="L246" t="s">
        <v>27</v>
      </c>
      <c r="M246" t="s">
        <v>412</v>
      </c>
      <c r="O246" t="s">
        <v>413</v>
      </c>
      <c r="P246" t="s">
        <v>44</v>
      </c>
      <c r="Q246" t="s">
        <v>31</v>
      </c>
      <c r="S246" t="s">
        <v>32</v>
      </c>
      <c r="T246" t="s">
        <v>1263</v>
      </c>
    </row>
    <row r="247" spans="3:20" x14ac:dyDescent="0.25">
      <c r="C247">
        <v>240</v>
      </c>
      <c r="D247" t="s">
        <v>624</v>
      </c>
      <c r="E247" t="s">
        <v>625</v>
      </c>
      <c r="F247" t="s">
        <v>527</v>
      </c>
      <c r="G247" t="s">
        <v>626</v>
      </c>
      <c r="H247" t="s">
        <v>115</v>
      </c>
      <c r="I247" t="s">
        <v>24</v>
      </c>
      <c r="J247" t="s">
        <v>418</v>
      </c>
      <c r="K247" t="s">
        <v>26</v>
      </c>
      <c r="L247" t="s">
        <v>27</v>
      </c>
      <c r="M247" t="s">
        <v>117</v>
      </c>
      <c r="O247" t="s">
        <v>118</v>
      </c>
      <c r="P247" t="s">
        <v>44</v>
      </c>
      <c r="Q247" t="s">
        <v>31</v>
      </c>
      <c r="S247" t="s">
        <v>32</v>
      </c>
      <c r="T247" t="s">
        <v>1263</v>
      </c>
    </row>
    <row r="248" spans="3:20" x14ac:dyDescent="0.25">
      <c r="C248">
        <v>241</v>
      </c>
      <c r="D248" t="s">
        <v>627</v>
      </c>
      <c r="E248" t="s">
        <v>628</v>
      </c>
      <c r="F248" t="s">
        <v>67</v>
      </c>
      <c r="G248" t="s">
        <v>629</v>
      </c>
      <c r="H248" t="s">
        <v>115</v>
      </c>
      <c r="I248" t="s">
        <v>24</v>
      </c>
      <c r="J248" t="s">
        <v>418</v>
      </c>
      <c r="K248" t="s">
        <v>26</v>
      </c>
      <c r="L248" t="s">
        <v>27</v>
      </c>
      <c r="M248" t="s">
        <v>412</v>
      </c>
      <c r="O248" t="s">
        <v>413</v>
      </c>
      <c r="P248" t="s">
        <v>44</v>
      </c>
      <c r="Q248" t="s">
        <v>31</v>
      </c>
      <c r="S248" t="s">
        <v>32</v>
      </c>
      <c r="T248" t="s">
        <v>1263</v>
      </c>
    </row>
    <row r="249" spans="3:20" x14ac:dyDescent="0.25">
      <c r="C249">
        <v>242</v>
      </c>
      <c r="D249" t="s">
        <v>630</v>
      </c>
      <c r="E249" t="s">
        <v>631</v>
      </c>
      <c r="F249" t="s">
        <v>67</v>
      </c>
      <c r="G249" t="s">
        <v>68</v>
      </c>
      <c r="H249" t="s">
        <v>115</v>
      </c>
      <c r="I249" t="s">
        <v>24</v>
      </c>
      <c r="J249" t="s">
        <v>418</v>
      </c>
      <c r="K249" t="s">
        <v>26</v>
      </c>
      <c r="L249" t="s">
        <v>27</v>
      </c>
      <c r="M249" t="s">
        <v>412</v>
      </c>
      <c r="O249" t="s">
        <v>632</v>
      </c>
      <c r="P249" t="s">
        <v>44</v>
      </c>
      <c r="Q249" t="s">
        <v>31</v>
      </c>
      <c r="S249" t="s">
        <v>32</v>
      </c>
      <c r="T249" t="s">
        <v>1263</v>
      </c>
    </row>
    <row r="250" spans="3:20" x14ac:dyDescent="0.25">
      <c r="C250">
        <v>243</v>
      </c>
      <c r="D250" t="s">
        <v>633</v>
      </c>
      <c r="E250" t="s">
        <v>631</v>
      </c>
      <c r="F250" t="s">
        <v>67</v>
      </c>
      <c r="G250" t="s">
        <v>68</v>
      </c>
      <c r="I250" t="s">
        <v>24</v>
      </c>
      <c r="K250" t="s">
        <v>26</v>
      </c>
      <c r="L250" t="s">
        <v>27</v>
      </c>
      <c r="M250" t="s">
        <v>50</v>
      </c>
      <c r="O250" t="s">
        <v>51</v>
      </c>
      <c r="P250" t="s">
        <v>44</v>
      </c>
      <c r="Q250" t="s">
        <v>1261</v>
      </c>
      <c r="R250" t="s">
        <v>53</v>
      </c>
      <c r="S250" t="s">
        <v>32</v>
      </c>
      <c r="T250" t="s">
        <v>54</v>
      </c>
    </row>
    <row r="251" spans="3:20" x14ac:dyDescent="0.25">
      <c r="C251">
        <v>244</v>
      </c>
      <c r="D251" t="s">
        <v>634</v>
      </c>
      <c r="E251" t="s">
        <v>625</v>
      </c>
      <c r="F251" t="s">
        <v>527</v>
      </c>
      <c r="G251" t="s">
        <v>626</v>
      </c>
      <c r="I251" t="s">
        <v>24</v>
      </c>
      <c r="K251" t="s">
        <v>26</v>
      </c>
      <c r="L251" t="s">
        <v>27</v>
      </c>
      <c r="M251" t="s">
        <v>117</v>
      </c>
      <c r="O251" t="s">
        <v>433</v>
      </c>
      <c r="Q251" t="s">
        <v>1260</v>
      </c>
      <c r="S251" t="s">
        <v>32</v>
      </c>
      <c r="T251" t="s">
        <v>45</v>
      </c>
    </row>
    <row r="252" spans="3:20" x14ac:dyDescent="0.25">
      <c r="C252">
        <v>245</v>
      </c>
      <c r="D252" t="s">
        <v>635</v>
      </c>
      <c r="E252" t="s">
        <v>625</v>
      </c>
      <c r="F252" t="s">
        <v>527</v>
      </c>
      <c r="G252" t="s">
        <v>626</v>
      </c>
      <c r="I252" t="s">
        <v>24</v>
      </c>
      <c r="K252" t="s">
        <v>26</v>
      </c>
      <c r="L252" t="s">
        <v>27</v>
      </c>
      <c r="M252" t="s">
        <v>117</v>
      </c>
      <c r="O252" t="s">
        <v>433</v>
      </c>
      <c r="Q252" t="s">
        <v>1260</v>
      </c>
      <c r="S252" t="s">
        <v>32</v>
      </c>
      <c r="T252" t="s">
        <v>45</v>
      </c>
    </row>
    <row r="253" spans="3:20" x14ac:dyDescent="0.25">
      <c r="C253">
        <v>246</v>
      </c>
      <c r="D253" t="s">
        <v>636</v>
      </c>
      <c r="E253" t="s">
        <v>637</v>
      </c>
      <c r="F253" t="s">
        <v>21</v>
      </c>
      <c r="G253" t="s">
        <v>638</v>
      </c>
      <c r="I253" t="s">
        <v>24</v>
      </c>
      <c r="K253" t="s">
        <v>26</v>
      </c>
      <c r="L253" t="s">
        <v>105</v>
      </c>
      <c r="M253" t="s">
        <v>639</v>
      </c>
      <c r="O253" t="s">
        <v>640</v>
      </c>
      <c r="Q253" t="s">
        <v>1260</v>
      </c>
      <c r="S253" t="s">
        <v>32</v>
      </c>
      <c r="T253" t="s">
        <v>641</v>
      </c>
    </row>
    <row r="254" spans="3:20" x14ac:dyDescent="0.25">
      <c r="C254">
        <v>247</v>
      </c>
      <c r="D254" t="s">
        <v>642</v>
      </c>
      <c r="E254" t="s">
        <v>637</v>
      </c>
      <c r="F254" t="s">
        <v>21</v>
      </c>
      <c r="G254" t="s">
        <v>638</v>
      </c>
      <c r="I254" t="s">
        <v>24</v>
      </c>
      <c r="K254" t="s">
        <v>26</v>
      </c>
      <c r="L254" t="s">
        <v>27</v>
      </c>
      <c r="M254" t="s">
        <v>117</v>
      </c>
      <c r="O254" t="s">
        <v>433</v>
      </c>
      <c r="Q254" t="s">
        <v>1260</v>
      </c>
      <c r="S254" t="s">
        <v>32</v>
      </c>
      <c r="T254" t="s">
        <v>45</v>
      </c>
    </row>
    <row r="255" spans="3:20" x14ac:dyDescent="0.25">
      <c r="C255">
        <v>248</v>
      </c>
      <c r="D255" t="s">
        <v>643</v>
      </c>
      <c r="E255" t="s">
        <v>637</v>
      </c>
      <c r="F255" t="s">
        <v>21</v>
      </c>
      <c r="G255" t="s">
        <v>638</v>
      </c>
      <c r="I255" t="s">
        <v>24</v>
      </c>
      <c r="K255" t="s">
        <v>26</v>
      </c>
      <c r="L255" t="s">
        <v>27</v>
      </c>
      <c r="M255" t="s">
        <v>117</v>
      </c>
      <c r="O255" t="s">
        <v>433</v>
      </c>
      <c r="Q255" t="s">
        <v>1260</v>
      </c>
      <c r="S255" t="s">
        <v>32</v>
      </c>
      <c r="T255" t="s">
        <v>45</v>
      </c>
    </row>
    <row r="256" spans="3:20" x14ac:dyDescent="0.25">
      <c r="C256">
        <v>249</v>
      </c>
      <c r="D256" t="s">
        <v>644</v>
      </c>
      <c r="E256" t="s">
        <v>637</v>
      </c>
      <c r="F256" t="s">
        <v>21</v>
      </c>
      <c r="G256" t="s">
        <v>638</v>
      </c>
      <c r="I256" t="s">
        <v>24</v>
      </c>
      <c r="K256" t="s">
        <v>26</v>
      </c>
      <c r="L256" t="s">
        <v>27</v>
      </c>
      <c r="M256" t="s">
        <v>50</v>
      </c>
      <c r="O256" t="s">
        <v>51</v>
      </c>
      <c r="P256" t="s">
        <v>44</v>
      </c>
      <c r="Q256" t="s">
        <v>1261</v>
      </c>
      <c r="R256" t="s">
        <v>53</v>
      </c>
      <c r="S256" t="s">
        <v>32</v>
      </c>
      <c r="T256" t="s">
        <v>54</v>
      </c>
    </row>
    <row r="257" spans="3:20" x14ac:dyDescent="0.25">
      <c r="C257">
        <v>250</v>
      </c>
      <c r="D257" t="s">
        <v>645</v>
      </c>
      <c r="E257" t="s">
        <v>132</v>
      </c>
      <c r="F257" t="s">
        <v>21</v>
      </c>
      <c r="G257" t="s">
        <v>133</v>
      </c>
      <c r="I257" t="s">
        <v>24</v>
      </c>
      <c r="K257" t="s">
        <v>26</v>
      </c>
      <c r="L257" t="s">
        <v>27</v>
      </c>
      <c r="M257" t="s">
        <v>156</v>
      </c>
      <c r="O257" t="s">
        <v>157</v>
      </c>
      <c r="P257" t="s">
        <v>44</v>
      </c>
      <c r="Q257" t="s">
        <v>1260</v>
      </c>
      <c r="S257" t="s">
        <v>32</v>
      </c>
      <c r="T257" t="s">
        <v>45</v>
      </c>
    </row>
    <row r="258" spans="3:20" x14ac:dyDescent="0.25">
      <c r="C258">
        <v>251</v>
      </c>
      <c r="D258" t="s">
        <v>646</v>
      </c>
      <c r="E258" t="s">
        <v>132</v>
      </c>
      <c r="F258" t="s">
        <v>21</v>
      </c>
      <c r="G258" t="s">
        <v>133</v>
      </c>
      <c r="H258" t="s">
        <v>23</v>
      </c>
      <c r="I258" t="s">
        <v>24</v>
      </c>
      <c r="J258" t="s">
        <v>25</v>
      </c>
      <c r="K258" t="s">
        <v>26</v>
      </c>
      <c r="L258" t="s">
        <v>27</v>
      </c>
      <c r="M258" t="s">
        <v>156</v>
      </c>
      <c r="O258" t="s">
        <v>157</v>
      </c>
      <c r="P258" t="s">
        <v>44</v>
      </c>
      <c r="Q258" t="s">
        <v>31</v>
      </c>
      <c r="S258" t="s">
        <v>32</v>
      </c>
      <c r="T258" t="s">
        <v>1263</v>
      </c>
    </row>
    <row r="259" spans="3:20" x14ac:dyDescent="0.25">
      <c r="C259">
        <v>252</v>
      </c>
      <c r="D259" t="s">
        <v>647</v>
      </c>
      <c r="E259" t="s">
        <v>648</v>
      </c>
      <c r="F259" t="s">
        <v>48</v>
      </c>
      <c r="G259" t="s">
        <v>649</v>
      </c>
      <c r="I259" t="s">
        <v>24</v>
      </c>
      <c r="K259" t="s">
        <v>26</v>
      </c>
      <c r="L259" t="s">
        <v>27</v>
      </c>
      <c r="M259" t="s">
        <v>156</v>
      </c>
      <c r="O259" t="s">
        <v>157</v>
      </c>
      <c r="P259" t="s">
        <v>44</v>
      </c>
      <c r="Q259" t="s">
        <v>1260</v>
      </c>
      <c r="S259" t="s">
        <v>32</v>
      </c>
      <c r="T259" t="s">
        <v>45</v>
      </c>
    </row>
    <row r="260" spans="3:20" x14ac:dyDescent="0.25">
      <c r="C260">
        <v>253</v>
      </c>
      <c r="D260" t="s">
        <v>650</v>
      </c>
      <c r="E260" t="s">
        <v>648</v>
      </c>
      <c r="F260" t="s">
        <v>48</v>
      </c>
      <c r="G260" t="s">
        <v>649</v>
      </c>
      <c r="I260" t="s">
        <v>24</v>
      </c>
      <c r="K260" t="s">
        <v>26</v>
      </c>
      <c r="L260" t="s">
        <v>27</v>
      </c>
      <c r="M260" t="s">
        <v>156</v>
      </c>
      <c r="O260" t="s">
        <v>651</v>
      </c>
      <c r="P260" t="s">
        <v>44</v>
      </c>
      <c r="Q260" t="s">
        <v>1260</v>
      </c>
      <c r="S260" t="s">
        <v>32</v>
      </c>
      <c r="T260" t="s">
        <v>45</v>
      </c>
    </row>
    <row r="261" spans="3:20" x14ac:dyDescent="0.25">
      <c r="C261">
        <v>254</v>
      </c>
      <c r="D261" t="s">
        <v>652</v>
      </c>
      <c r="E261" t="s">
        <v>653</v>
      </c>
      <c r="F261" t="s">
        <v>471</v>
      </c>
      <c r="G261" t="s">
        <v>654</v>
      </c>
      <c r="I261" t="s">
        <v>24</v>
      </c>
      <c r="K261" t="s">
        <v>26</v>
      </c>
      <c r="L261" t="s">
        <v>27</v>
      </c>
      <c r="M261" t="s">
        <v>655</v>
      </c>
      <c r="N261" t="s">
        <v>656</v>
      </c>
      <c r="O261" t="s">
        <v>657</v>
      </c>
      <c r="Q261" t="s">
        <v>1260</v>
      </c>
      <c r="S261" t="s">
        <v>32</v>
      </c>
      <c r="T261" t="s">
        <v>45</v>
      </c>
    </row>
    <row r="262" spans="3:20" x14ac:dyDescent="0.25">
      <c r="C262">
        <v>255</v>
      </c>
      <c r="D262" t="s">
        <v>658</v>
      </c>
      <c r="E262" t="s">
        <v>659</v>
      </c>
      <c r="F262" t="s">
        <v>471</v>
      </c>
      <c r="G262" t="s">
        <v>660</v>
      </c>
      <c r="I262" t="s">
        <v>24</v>
      </c>
      <c r="K262" t="s">
        <v>26</v>
      </c>
      <c r="L262" t="s">
        <v>27</v>
      </c>
      <c r="M262" t="s">
        <v>655</v>
      </c>
      <c r="N262" t="s">
        <v>656</v>
      </c>
      <c r="O262" t="s">
        <v>657</v>
      </c>
      <c r="Q262" t="s">
        <v>1260</v>
      </c>
      <c r="S262" t="s">
        <v>32</v>
      </c>
      <c r="T262" t="s">
        <v>45</v>
      </c>
    </row>
    <row r="263" spans="3:20" x14ac:dyDescent="0.25">
      <c r="C263">
        <v>256</v>
      </c>
      <c r="D263" t="s">
        <v>661</v>
      </c>
      <c r="E263" t="s">
        <v>662</v>
      </c>
      <c r="F263" t="s">
        <v>612</v>
      </c>
      <c r="G263" t="s">
        <v>89</v>
      </c>
      <c r="I263" t="s">
        <v>24</v>
      </c>
      <c r="K263" t="s">
        <v>26</v>
      </c>
      <c r="L263" t="s">
        <v>27</v>
      </c>
      <c r="M263" t="s">
        <v>50</v>
      </c>
      <c r="O263" t="s">
        <v>51</v>
      </c>
      <c r="P263" t="s">
        <v>44</v>
      </c>
      <c r="Q263" t="s">
        <v>1261</v>
      </c>
      <c r="R263" t="s">
        <v>53</v>
      </c>
      <c r="S263" t="s">
        <v>32</v>
      </c>
      <c r="T263" t="s">
        <v>54</v>
      </c>
    </row>
    <row r="264" spans="3:20" x14ac:dyDescent="0.25">
      <c r="C264">
        <v>257</v>
      </c>
      <c r="D264" t="s">
        <v>663</v>
      </c>
      <c r="E264" t="s">
        <v>664</v>
      </c>
      <c r="F264" t="s">
        <v>448</v>
      </c>
      <c r="G264" t="s">
        <v>448</v>
      </c>
      <c r="I264" t="s">
        <v>24</v>
      </c>
      <c r="K264" t="s">
        <v>26</v>
      </c>
      <c r="L264" t="s">
        <v>27</v>
      </c>
      <c r="M264" t="s">
        <v>117</v>
      </c>
      <c r="N264" t="s">
        <v>117</v>
      </c>
      <c r="O264" t="s">
        <v>433</v>
      </c>
      <c r="Q264" t="s">
        <v>1260</v>
      </c>
      <c r="S264" t="s">
        <v>32</v>
      </c>
      <c r="T264" t="s">
        <v>45</v>
      </c>
    </row>
    <row r="265" spans="3:20" x14ac:dyDescent="0.25">
      <c r="C265">
        <v>258</v>
      </c>
      <c r="D265" t="s">
        <v>665</v>
      </c>
      <c r="E265" t="s">
        <v>666</v>
      </c>
      <c r="F265" t="s">
        <v>21</v>
      </c>
      <c r="G265" t="s">
        <v>667</v>
      </c>
      <c r="I265" t="s">
        <v>24</v>
      </c>
      <c r="K265" t="s">
        <v>26</v>
      </c>
      <c r="L265" t="s">
        <v>27</v>
      </c>
      <c r="M265" t="s">
        <v>156</v>
      </c>
      <c r="O265" t="s">
        <v>157</v>
      </c>
      <c r="P265" t="s">
        <v>44</v>
      </c>
      <c r="Q265" t="s">
        <v>1260</v>
      </c>
      <c r="S265" t="s">
        <v>32</v>
      </c>
      <c r="T265" t="s">
        <v>45</v>
      </c>
    </row>
    <row r="266" spans="3:20" x14ac:dyDescent="0.25">
      <c r="C266">
        <v>259</v>
      </c>
      <c r="D266" t="s">
        <v>668</v>
      </c>
      <c r="E266" t="s">
        <v>669</v>
      </c>
      <c r="F266" t="s">
        <v>21</v>
      </c>
      <c r="G266" t="s">
        <v>211</v>
      </c>
      <c r="H266" t="s">
        <v>115</v>
      </c>
      <c r="I266" t="s">
        <v>24</v>
      </c>
      <c r="J266" t="s">
        <v>25</v>
      </c>
      <c r="K266" t="s">
        <v>26</v>
      </c>
      <c r="L266" t="s">
        <v>27</v>
      </c>
      <c r="M266" t="s">
        <v>156</v>
      </c>
      <c r="O266" t="s">
        <v>670</v>
      </c>
      <c r="P266" t="s">
        <v>44</v>
      </c>
      <c r="Q266" t="s">
        <v>31</v>
      </c>
      <c r="S266" t="s">
        <v>32</v>
      </c>
      <c r="T266" t="s">
        <v>1263</v>
      </c>
    </row>
    <row r="267" spans="3:20" x14ac:dyDescent="0.25">
      <c r="C267">
        <v>260</v>
      </c>
      <c r="D267" t="s">
        <v>671</v>
      </c>
      <c r="E267" t="s">
        <v>672</v>
      </c>
      <c r="F267" t="s">
        <v>48</v>
      </c>
      <c r="G267" t="s">
        <v>49</v>
      </c>
      <c r="I267" t="s">
        <v>24</v>
      </c>
      <c r="K267" t="s">
        <v>26</v>
      </c>
      <c r="L267" t="s">
        <v>27</v>
      </c>
      <c r="M267" t="s">
        <v>50</v>
      </c>
      <c r="O267" t="s">
        <v>51</v>
      </c>
      <c r="P267" t="s">
        <v>44</v>
      </c>
      <c r="Q267" t="s">
        <v>1261</v>
      </c>
      <c r="R267" t="s">
        <v>53</v>
      </c>
      <c r="S267" t="s">
        <v>32</v>
      </c>
      <c r="T267" t="s">
        <v>54</v>
      </c>
    </row>
    <row r="268" spans="3:20" x14ac:dyDescent="0.25">
      <c r="C268">
        <v>261</v>
      </c>
      <c r="D268" t="s">
        <v>673</v>
      </c>
      <c r="E268" t="s">
        <v>674</v>
      </c>
      <c r="F268" t="s">
        <v>21</v>
      </c>
      <c r="G268" t="s">
        <v>675</v>
      </c>
      <c r="I268" t="s">
        <v>24</v>
      </c>
      <c r="K268" t="s">
        <v>26</v>
      </c>
      <c r="L268" t="s">
        <v>27</v>
      </c>
      <c r="M268" t="s">
        <v>50</v>
      </c>
      <c r="O268" t="s">
        <v>51</v>
      </c>
      <c r="P268" t="s">
        <v>44</v>
      </c>
      <c r="Q268" t="s">
        <v>1261</v>
      </c>
      <c r="R268" t="s">
        <v>53</v>
      </c>
      <c r="S268" t="s">
        <v>32</v>
      </c>
      <c r="T268" t="s">
        <v>54</v>
      </c>
    </row>
    <row r="269" spans="3:20" x14ac:dyDescent="0.25">
      <c r="C269">
        <v>262</v>
      </c>
      <c r="D269" t="s">
        <v>676</v>
      </c>
      <c r="E269" t="s">
        <v>674</v>
      </c>
      <c r="F269" t="s">
        <v>21</v>
      </c>
      <c r="G269" t="s">
        <v>675</v>
      </c>
      <c r="H269" t="s">
        <v>115</v>
      </c>
      <c r="I269" t="s">
        <v>24</v>
      </c>
      <c r="J269" t="s">
        <v>25</v>
      </c>
      <c r="K269" t="s">
        <v>26</v>
      </c>
      <c r="L269" t="s">
        <v>27</v>
      </c>
      <c r="M269" t="s">
        <v>677</v>
      </c>
      <c r="O269" t="s">
        <v>678</v>
      </c>
      <c r="P269" t="s">
        <v>44</v>
      </c>
      <c r="Q269" t="s">
        <v>31</v>
      </c>
      <c r="S269" t="s">
        <v>32</v>
      </c>
      <c r="T269" t="s">
        <v>1263</v>
      </c>
    </row>
    <row r="270" spans="3:20" x14ac:dyDescent="0.25">
      <c r="C270">
        <v>263</v>
      </c>
      <c r="D270" t="s">
        <v>679</v>
      </c>
      <c r="E270" t="s">
        <v>680</v>
      </c>
      <c r="F270" t="s">
        <v>21</v>
      </c>
      <c r="G270" t="s">
        <v>675</v>
      </c>
      <c r="H270" t="s">
        <v>115</v>
      </c>
      <c r="I270" t="s">
        <v>24</v>
      </c>
      <c r="J270" t="s">
        <v>25</v>
      </c>
      <c r="K270" t="s">
        <v>26</v>
      </c>
      <c r="L270" t="s">
        <v>27</v>
      </c>
      <c r="M270" t="s">
        <v>165</v>
      </c>
      <c r="O270" t="s">
        <v>166</v>
      </c>
      <c r="P270" t="s">
        <v>44</v>
      </c>
      <c r="Q270" t="s">
        <v>31</v>
      </c>
      <c r="S270" t="s">
        <v>32</v>
      </c>
      <c r="T270" t="s">
        <v>1263</v>
      </c>
    </row>
    <row r="271" spans="3:20" x14ac:dyDescent="0.25">
      <c r="C271">
        <v>264</v>
      </c>
      <c r="D271" t="s">
        <v>681</v>
      </c>
      <c r="E271" t="s">
        <v>682</v>
      </c>
      <c r="F271" t="s">
        <v>21</v>
      </c>
      <c r="G271" t="s">
        <v>683</v>
      </c>
      <c r="H271" t="s">
        <v>23</v>
      </c>
      <c r="I271" t="s">
        <v>24</v>
      </c>
      <c r="J271" t="s">
        <v>25</v>
      </c>
      <c r="K271" t="s">
        <v>26</v>
      </c>
      <c r="L271" t="s">
        <v>27</v>
      </c>
      <c r="M271" t="s">
        <v>684</v>
      </c>
      <c r="O271" t="s">
        <v>685</v>
      </c>
      <c r="P271" t="s">
        <v>686</v>
      </c>
      <c r="Q271" t="s">
        <v>31</v>
      </c>
      <c r="S271" t="s">
        <v>32</v>
      </c>
      <c r="T271" t="s">
        <v>1263</v>
      </c>
    </row>
    <row r="272" spans="3:20" x14ac:dyDescent="0.25">
      <c r="C272">
        <v>265</v>
      </c>
      <c r="D272" t="s">
        <v>687</v>
      </c>
      <c r="E272" t="s">
        <v>688</v>
      </c>
      <c r="F272" t="s">
        <v>21</v>
      </c>
      <c r="G272" t="s">
        <v>689</v>
      </c>
      <c r="I272" t="s">
        <v>24</v>
      </c>
      <c r="K272" t="s">
        <v>26</v>
      </c>
      <c r="L272" t="s">
        <v>27</v>
      </c>
      <c r="M272" t="s">
        <v>539</v>
      </c>
      <c r="Q272" t="s">
        <v>1260</v>
      </c>
      <c r="S272" t="s">
        <v>32</v>
      </c>
      <c r="T272" t="s">
        <v>45</v>
      </c>
    </row>
    <row r="273" spans="3:20" x14ac:dyDescent="0.25">
      <c r="C273">
        <v>266</v>
      </c>
      <c r="D273" t="s">
        <v>690</v>
      </c>
      <c r="E273" t="s">
        <v>691</v>
      </c>
      <c r="F273" t="s">
        <v>21</v>
      </c>
      <c r="G273" t="s">
        <v>305</v>
      </c>
      <c r="H273" t="s">
        <v>115</v>
      </c>
      <c r="I273" t="s">
        <v>24</v>
      </c>
      <c r="J273" t="s">
        <v>25</v>
      </c>
      <c r="K273" t="s">
        <v>26</v>
      </c>
      <c r="L273" t="s">
        <v>27</v>
      </c>
      <c r="M273" t="s">
        <v>684</v>
      </c>
      <c r="N273" t="s">
        <v>692</v>
      </c>
      <c r="O273" t="s">
        <v>693</v>
      </c>
      <c r="P273" t="s">
        <v>686</v>
      </c>
      <c r="Q273" t="s">
        <v>31</v>
      </c>
      <c r="S273" t="s">
        <v>32</v>
      </c>
      <c r="T273" t="s">
        <v>1263</v>
      </c>
    </row>
    <row r="274" spans="3:20" x14ac:dyDescent="0.25">
      <c r="C274">
        <v>267</v>
      </c>
      <c r="D274" t="s">
        <v>694</v>
      </c>
      <c r="E274" t="s">
        <v>695</v>
      </c>
      <c r="F274" t="s">
        <v>21</v>
      </c>
      <c r="G274">
        <v>1020</v>
      </c>
      <c r="I274" t="s">
        <v>24</v>
      </c>
      <c r="K274" t="s">
        <v>26</v>
      </c>
      <c r="L274" t="s">
        <v>27</v>
      </c>
      <c r="M274" t="s">
        <v>696</v>
      </c>
      <c r="N274" t="s">
        <v>696</v>
      </c>
      <c r="O274" t="s">
        <v>697</v>
      </c>
      <c r="Q274" t="s">
        <v>1260</v>
      </c>
      <c r="S274" t="s">
        <v>32</v>
      </c>
      <c r="T274" t="s">
        <v>45</v>
      </c>
    </row>
    <row r="275" spans="3:20" x14ac:dyDescent="0.25">
      <c r="C275">
        <v>268</v>
      </c>
      <c r="D275" t="s">
        <v>698</v>
      </c>
      <c r="E275" t="s">
        <v>556</v>
      </c>
      <c r="F275" t="s">
        <v>21</v>
      </c>
      <c r="G275" t="s">
        <v>557</v>
      </c>
      <c r="H275" t="s">
        <v>115</v>
      </c>
      <c r="I275" t="s">
        <v>24</v>
      </c>
      <c r="J275" t="s">
        <v>25</v>
      </c>
      <c r="K275" t="s">
        <v>26</v>
      </c>
      <c r="L275" t="s">
        <v>27</v>
      </c>
      <c r="M275" t="s">
        <v>699</v>
      </c>
      <c r="O275" t="s">
        <v>700</v>
      </c>
      <c r="P275" t="s">
        <v>30</v>
      </c>
      <c r="Q275" t="s">
        <v>31</v>
      </c>
      <c r="S275" t="s">
        <v>32</v>
      </c>
      <c r="T275" t="s">
        <v>1263</v>
      </c>
    </row>
    <row r="276" spans="3:20" x14ac:dyDescent="0.25">
      <c r="C276">
        <v>269</v>
      </c>
      <c r="D276" t="s">
        <v>701</v>
      </c>
      <c r="E276" t="s">
        <v>682</v>
      </c>
      <c r="F276" t="s">
        <v>21</v>
      </c>
      <c r="G276" t="s">
        <v>702</v>
      </c>
      <c r="H276" t="s">
        <v>23</v>
      </c>
      <c r="I276" t="s">
        <v>24</v>
      </c>
      <c r="J276" t="s">
        <v>25</v>
      </c>
      <c r="K276" t="s">
        <v>26</v>
      </c>
      <c r="L276" t="s">
        <v>27</v>
      </c>
      <c r="M276" t="s">
        <v>684</v>
      </c>
      <c r="O276" t="s">
        <v>685</v>
      </c>
      <c r="P276" t="s">
        <v>686</v>
      </c>
      <c r="Q276" t="s">
        <v>31</v>
      </c>
      <c r="S276" t="s">
        <v>32</v>
      </c>
      <c r="T276" t="s">
        <v>1263</v>
      </c>
    </row>
    <row r="277" spans="3:20" x14ac:dyDescent="0.25">
      <c r="C277">
        <v>270</v>
      </c>
      <c r="D277" t="s">
        <v>703</v>
      </c>
      <c r="E277" t="s">
        <v>704</v>
      </c>
      <c r="F277" t="s">
        <v>21</v>
      </c>
      <c r="G277">
        <v>1020</v>
      </c>
      <c r="H277" t="s">
        <v>115</v>
      </c>
      <c r="I277" t="s">
        <v>24</v>
      </c>
      <c r="J277" t="s">
        <v>25</v>
      </c>
      <c r="K277" t="s">
        <v>26</v>
      </c>
      <c r="L277" t="s">
        <v>27</v>
      </c>
      <c r="M277" t="s">
        <v>684</v>
      </c>
      <c r="N277" t="s">
        <v>705</v>
      </c>
      <c r="O277" t="s">
        <v>706</v>
      </c>
      <c r="P277" t="s">
        <v>686</v>
      </c>
      <c r="Q277" t="s">
        <v>31</v>
      </c>
      <c r="S277" t="s">
        <v>32</v>
      </c>
      <c r="T277" t="s">
        <v>1263</v>
      </c>
    </row>
    <row r="278" spans="3:20" x14ac:dyDescent="0.25">
      <c r="C278">
        <v>271</v>
      </c>
      <c r="D278" t="s">
        <v>707</v>
      </c>
      <c r="E278" t="s">
        <v>537</v>
      </c>
      <c r="F278" t="s">
        <v>21</v>
      </c>
      <c r="G278" t="s">
        <v>538</v>
      </c>
      <c r="I278" t="s">
        <v>24</v>
      </c>
      <c r="J278" t="s">
        <v>25</v>
      </c>
      <c r="K278" t="s">
        <v>26</v>
      </c>
      <c r="L278" t="s">
        <v>27</v>
      </c>
      <c r="M278" t="s">
        <v>539</v>
      </c>
      <c r="O278" t="s">
        <v>541</v>
      </c>
      <c r="Q278" t="s">
        <v>1260</v>
      </c>
      <c r="S278" t="s">
        <v>32</v>
      </c>
      <c r="T278" t="s">
        <v>45</v>
      </c>
    </row>
    <row r="279" spans="3:20" x14ac:dyDescent="0.25">
      <c r="C279">
        <v>272</v>
      </c>
      <c r="D279" t="s">
        <v>708</v>
      </c>
      <c r="E279" t="s">
        <v>704</v>
      </c>
      <c r="F279" t="s">
        <v>21</v>
      </c>
      <c r="G279">
        <v>1020</v>
      </c>
      <c r="H279" t="s">
        <v>115</v>
      </c>
      <c r="I279" t="s">
        <v>24</v>
      </c>
      <c r="J279" t="s">
        <v>25</v>
      </c>
      <c r="K279" t="s">
        <v>26</v>
      </c>
      <c r="L279" t="s">
        <v>27</v>
      </c>
      <c r="M279" t="s">
        <v>608</v>
      </c>
      <c r="O279" t="s">
        <v>709</v>
      </c>
      <c r="P279" t="s">
        <v>686</v>
      </c>
      <c r="Q279" t="s">
        <v>31</v>
      </c>
      <c r="S279" t="s">
        <v>32</v>
      </c>
      <c r="T279" t="s">
        <v>1263</v>
      </c>
    </row>
    <row r="280" spans="3:20" x14ac:dyDescent="0.25">
      <c r="C280">
        <v>273</v>
      </c>
      <c r="D280" t="s">
        <v>710</v>
      </c>
      <c r="E280" t="s">
        <v>711</v>
      </c>
      <c r="F280" t="s">
        <v>21</v>
      </c>
      <c r="G280">
        <v>1020</v>
      </c>
      <c r="H280" t="s">
        <v>115</v>
      </c>
      <c r="I280" t="s">
        <v>24</v>
      </c>
      <c r="J280" t="s">
        <v>25</v>
      </c>
      <c r="K280" t="s">
        <v>26</v>
      </c>
      <c r="L280" t="s">
        <v>27</v>
      </c>
      <c r="M280" t="s">
        <v>712</v>
      </c>
      <c r="O280" t="s">
        <v>51</v>
      </c>
      <c r="P280" t="s">
        <v>44</v>
      </c>
      <c r="Q280" t="s">
        <v>31</v>
      </c>
      <c r="S280" t="s">
        <v>32</v>
      </c>
      <c r="T280" t="s">
        <v>1263</v>
      </c>
    </row>
    <row r="281" spans="3:20" x14ac:dyDescent="0.25">
      <c r="C281">
        <v>274</v>
      </c>
      <c r="D281" t="s">
        <v>713</v>
      </c>
      <c r="E281" t="s">
        <v>714</v>
      </c>
      <c r="F281" t="s">
        <v>21</v>
      </c>
      <c r="G281" t="s">
        <v>715</v>
      </c>
      <c r="H281" t="s">
        <v>115</v>
      </c>
      <c r="I281" t="s">
        <v>24</v>
      </c>
      <c r="J281" t="s">
        <v>25</v>
      </c>
      <c r="K281" t="s">
        <v>26</v>
      </c>
      <c r="L281" t="s">
        <v>27</v>
      </c>
      <c r="M281" t="s">
        <v>684</v>
      </c>
      <c r="N281" t="s">
        <v>716</v>
      </c>
      <c r="O281" t="s">
        <v>717</v>
      </c>
      <c r="P281" t="s">
        <v>686</v>
      </c>
      <c r="Q281" t="s">
        <v>31</v>
      </c>
      <c r="S281" t="s">
        <v>32</v>
      </c>
      <c r="T281" t="s">
        <v>1263</v>
      </c>
    </row>
    <row r="282" spans="3:20" x14ac:dyDescent="0.25">
      <c r="C282">
        <v>275</v>
      </c>
      <c r="D282" t="s">
        <v>718</v>
      </c>
      <c r="E282" t="s">
        <v>719</v>
      </c>
      <c r="F282" t="s">
        <v>21</v>
      </c>
      <c r="G282" t="s">
        <v>321</v>
      </c>
      <c r="H282" t="s">
        <v>115</v>
      </c>
      <c r="I282" t="s">
        <v>24</v>
      </c>
      <c r="J282" t="s">
        <v>25</v>
      </c>
      <c r="K282" t="s">
        <v>26</v>
      </c>
      <c r="L282" t="s">
        <v>27</v>
      </c>
      <c r="M282" t="s">
        <v>720</v>
      </c>
      <c r="N282" t="s">
        <v>721</v>
      </c>
      <c r="O282" t="s">
        <v>722</v>
      </c>
      <c r="P282" t="s">
        <v>44</v>
      </c>
      <c r="Q282" t="s">
        <v>31</v>
      </c>
      <c r="S282" t="s">
        <v>32</v>
      </c>
      <c r="T282" t="s">
        <v>1263</v>
      </c>
    </row>
    <row r="283" spans="3:20" x14ac:dyDescent="0.25">
      <c r="C283">
        <v>276</v>
      </c>
      <c r="D283" t="s">
        <v>723</v>
      </c>
      <c r="E283" t="s">
        <v>664</v>
      </c>
      <c r="F283" t="s">
        <v>448</v>
      </c>
      <c r="G283" t="s">
        <v>448</v>
      </c>
      <c r="I283" t="s">
        <v>24</v>
      </c>
      <c r="K283" t="s">
        <v>26</v>
      </c>
      <c r="L283" t="s">
        <v>27</v>
      </c>
      <c r="M283" t="s">
        <v>117</v>
      </c>
      <c r="O283" t="s">
        <v>433</v>
      </c>
      <c r="Q283" t="s">
        <v>1260</v>
      </c>
      <c r="S283" t="s">
        <v>32</v>
      </c>
      <c r="T283" t="s">
        <v>45</v>
      </c>
    </row>
    <row r="284" spans="3:20" x14ac:dyDescent="0.25">
      <c r="C284">
        <v>277</v>
      </c>
      <c r="D284" t="s">
        <v>724</v>
      </c>
      <c r="E284" t="s">
        <v>725</v>
      </c>
      <c r="F284" t="s">
        <v>21</v>
      </c>
      <c r="G284" t="s">
        <v>726</v>
      </c>
      <c r="I284" t="s">
        <v>24</v>
      </c>
      <c r="K284" t="s">
        <v>26</v>
      </c>
      <c r="L284" t="s">
        <v>27</v>
      </c>
      <c r="M284" t="s">
        <v>539</v>
      </c>
      <c r="O284" t="s">
        <v>541</v>
      </c>
      <c r="Q284" t="s">
        <v>1260</v>
      </c>
      <c r="S284" t="s">
        <v>32</v>
      </c>
      <c r="T284" t="s">
        <v>45</v>
      </c>
    </row>
    <row r="285" spans="3:20" x14ac:dyDescent="0.25">
      <c r="C285">
        <v>278</v>
      </c>
      <c r="D285" t="s">
        <v>727</v>
      </c>
      <c r="E285" t="s">
        <v>728</v>
      </c>
      <c r="F285" t="s">
        <v>21</v>
      </c>
      <c r="G285">
        <v>1020</v>
      </c>
      <c r="H285" t="s">
        <v>115</v>
      </c>
      <c r="I285" t="s">
        <v>24</v>
      </c>
      <c r="J285" t="s">
        <v>25</v>
      </c>
      <c r="K285" t="s">
        <v>26</v>
      </c>
      <c r="L285" t="s">
        <v>27</v>
      </c>
      <c r="M285" t="s">
        <v>549</v>
      </c>
      <c r="O285" t="s">
        <v>729</v>
      </c>
      <c r="P285" t="s">
        <v>30</v>
      </c>
      <c r="Q285" t="s">
        <v>31</v>
      </c>
      <c r="S285" t="s">
        <v>32</v>
      </c>
      <c r="T285" t="s">
        <v>1263</v>
      </c>
    </row>
    <row r="286" spans="3:20" x14ac:dyDescent="0.25">
      <c r="C286">
        <v>279</v>
      </c>
      <c r="D286" t="s">
        <v>730</v>
      </c>
      <c r="E286" t="s">
        <v>731</v>
      </c>
      <c r="F286" t="s">
        <v>21</v>
      </c>
      <c r="G286">
        <v>1160</v>
      </c>
      <c r="I286" t="s">
        <v>24</v>
      </c>
      <c r="K286" t="s">
        <v>26</v>
      </c>
      <c r="L286" t="s">
        <v>27</v>
      </c>
      <c r="M286" t="s">
        <v>539</v>
      </c>
      <c r="O286" t="s">
        <v>732</v>
      </c>
      <c r="Q286" t="s">
        <v>1260</v>
      </c>
      <c r="S286" t="s">
        <v>32</v>
      </c>
      <c r="T286" t="s">
        <v>45</v>
      </c>
    </row>
    <row r="287" spans="3:20" x14ac:dyDescent="0.25">
      <c r="C287">
        <v>280</v>
      </c>
      <c r="D287" t="s">
        <v>733</v>
      </c>
      <c r="E287" t="s">
        <v>132</v>
      </c>
      <c r="F287" t="s">
        <v>21</v>
      </c>
      <c r="G287" t="s">
        <v>133</v>
      </c>
      <c r="I287" t="s">
        <v>24</v>
      </c>
      <c r="K287" t="s">
        <v>26</v>
      </c>
      <c r="L287" t="s">
        <v>27</v>
      </c>
      <c r="M287" t="s">
        <v>134</v>
      </c>
      <c r="O287" t="s">
        <v>135</v>
      </c>
      <c r="Q287" t="s">
        <v>1260</v>
      </c>
      <c r="S287" t="s">
        <v>32</v>
      </c>
      <c r="T287" t="s">
        <v>45</v>
      </c>
    </row>
    <row r="288" spans="3:20" x14ac:dyDescent="0.25">
      <c r="C288">
        <v>281</v>
      </c>
      <c r="D288" t="s">
        <v>734</v>
      </c>
      <c r="E288" t="s">
        <v>735</v>
      </c>
      <c r="F288" t="s">
        <v>21</v>
      </c>
      <c r="G288" t="s">
        <v>736</v>
      </c>
      <c r="H288" t="s">
        <v>23</v>
      </c>
      <c r="I288" t="s">
        <v>24</v>
      </c>
      <c r="J288" t="s">
        <v>25</v>
      </c>
      <c r="K288" t="s">
        <v>26</v>
      </c>
      <c r="L288" t="s">
        <v>27</v>
      </c>
      <c r="M288" t="s">
        <v>165</v>
      </c>
      <c r="O288" t="s">
        <v>166</v>
      </c>
      <c r="P288" t="s">
        <v>44</v>
      </c>
      <c r="Q288" t="s">
        <v>31</v>
      </c>
      <c r="S288" t="s">
        <v>32</v>
      </c>
      <c r="T288" t="s">
        <v>1263</v>
      </c>
    </row>
    <row r="289" spans="3:20" x14ac:dyDescent="0.25">
      <c r="C289">
        <v>282</v>
      </c>
      <c r="D289" t="s">
        <v>737</v>
      </c>
      <c r="E289" t="s">
        <v>738</v>
      </c>
      <c r="F289" t="s">
        <v>21</v>
      </c>
      <c r="G289" t="s">
        <v>739</v>
      </c>
      <c r="I289" t="s">
        <v>24</v>
      </c>
      <c r="K289" t="s">
        <v>26</v>
      </c>
      <c r="L289" t="s">
        <v>27</v>
      </c>
      <c r="M289" t="s">
        <v>165</v>
      </c>
      <c r="O289" t="s">
        <v>740</v>
      </c>
      <c r="Q289" t="s">
        <v>1260</v>
      </c>
      <c r="S289" t="s">
        <v>32</v>
      </c>
      <c r="T289" t="s">
        <v>45</v>
      </c>
    </row>
    <row r="290" spans="3:20" x14ac:dyDescent="0.25">
      <c r="C290">
        <v>283</v>
      </c>
      <c r="D290" t="s">
        <v>741</v>
      </c>
      <c r="E290" t="s">
        <v>150</v>
      </c>
      <c r="F290" t="s">
        <v>21</v>
      </c>
      <c r="G290" t="s">
        <v>22</v>
      </c>
      <c r="I290" t="s">
        <v>24</v>
      </c>
      <c r="K290" t="s">
        <v>26</v>
      </c>
      <c r="L290" t="s">
        <v>27</v>
      </c>
      <c r="M290" t="s">
        <v>134</v>
      </c>
      <c r="O290" t="s">
        <v>135</v>
      </c>
      <c r="Q290" t="s">
        <v>1260</v>
      </c>
      <c r="S290" t="s">
        <v>32</v>
      </c>
      <c r="T290" t="s">
        <v>45</v>
      </c>
    </row>
    <row r="291" spans="3:20" x14ac:dyDescent="0.25">
      <c r="C291">
        <v>284</v>
      </c>
      <c r="D291" t="s">
        <v>742</v>
      </c>
      <c r="E291" t="s">
        <v>743</v>
      </c>
      <c r="F291" t="s">
        <v>21</v>
      </c>
      <c r="G291" t="s">
        <v>744</v>
      </c>
      <c r="I291" t="s">
        <v>24</v>
      </c>
      <c r="K291" t="s">
        <v>26</v>
      </c>
      <c r="L291" t="s">
        <v>27</v>
      </c>
      <c r="M291" t="s">
        <v>117</v>
      </c>
      <c r="O291" t="s">
        <v>433</v>
      </c>
      <c r="Q291" t="s">
        <v>1260</v>
      </c>
      <c r="S291" t="s">
        <v>32</v>
      </c>
      <c r="T291" t="s">
        <v>45</v>
      </c>
    </row>
    <row r="292" spans="3:20" x14ac:dyDescent="0.25">
      <c r="C292">
        <v>285</v>
      </c>
      <c r="D292" t="s">
        <v>745</v>
      </c>
      <c r="E292" t="s">
        <v>743</v>
      </c>
      <c r="F292" t="s">
        <v>21</v>
      </c>
      <c r="G292" t="s">
        <v>746</v>
      </c>
      <c r="I292" t="s">
        <v>24</v>
      </c>
      <c r="K292" t="s">
        <v>26</v>
      </c>
      <c r="L292" t="s">
        <v>27</v>
      </c>
      <c r="M292" t="s">
        <v>117</v>
      </c>
      <c r="O292" t="s">
        <v>433</v>
      </c>
      <c r="Q292" t="s">
        <v>1260</v>
      </c>
      <c r="S292" t="s">
        <v>32</v>
      </c>
      <c r="T292" t="s">
        <v>45</v>
      </c>
    </row>
    <row r="293" spans="3:20" x14ac:dyDescent="0.25">
      <c r="C293">
        <v>286</v>
      </c>
      <c r="D293" t="s">
        <v>747</v>
      </c>
      <c r="E293" t="s">
        <v>748</v>
      </c>
      <c r="F293" t="s">
        <v>21</v>
      </c>
      <c r="G293" t="s">
        <v>749</v>
      </c>
      <c r="I293" t="s">
        <v>24</v>
      </c>
      <c r="K293" t="s">
        <v>26</v>
      </c>
      <c r="L293" t="s">
        <v>27</v>
      </c>
      <c r="M293" t="s">
        <v>387</v>
      </c>
      <c r="O293" t="s">
        <v>388</v>
      </c>
      <c r="Q293" t="s">
        <v>1260</v>
      </c>
      <c r="S293" t="s">
        <v>32</v>
      </c>
      <c r="T293" t="s">
        <v>45</v>
      </c>
    </row>
    <row r="294" spans="3:20" x14ac:dyDescent="0.25">
      <c r="C294">
        <v>287</v>
      </c>
      <c r="D294" t="s">
        <v>750</v>
      </c>
      <c r="E294" t="s">
        <v>751</v>
      </c>
      <c r="F294" t="s">
        <v>21</v>
      </c>
      <c r="G294" t="s">
        <v>155</v>
      </c>
      <c r="I294" t="s">
        <v>24</v>
      </c>
      <c r="K294" t="s">
        <v>26</v>
      </c>
      <c r="L294" t="s">
        <v>27</v>
      </c>
      <c r="M294" t="s">
        <v>156</v>
      </c>
      <c r="O294" t="s">
        <v>157</v>
      </c>
      <c r="P294" t="s">
        <v>44</v>
      </c>
      <c r="Q294" t="s">
        <v>1260</v>
      </c>
      <c r="S294" t="s">
        <v>32</v>
      </c>
      <c r="T294" t="s">
        <v>45</v>
      </c>
    </row>
    <row r="295" spans="3:20" x14ac:dyDescent="0.25">
      <c r="C295">
        <v>288</v>
      </c>
      <c r="D295" t="s">
        <v>752</v>
      </c>
      <c r="E295" t="s">
        <v>753</v>
      </c>
      <c r="F295" t="s">
        <v>21</v>
      </c>
      <c r="G295" t="s">
        <v>22</v>
      </c>
      <c r="I295" t="s">
        <v>24</v>
      </c>
      <c r="K295" t="s">
        <v>26</v>
      </c>
      <c r="L295" t="s">
        <v>27</v>
      </c>
      <c r="M295" t="s">
        <v>42</v>
      </c>
      <c r="O295" t="s">
        <v>43</v>
      </c>
      <c r="Q295" t="s">
        <v>1260</v>
      </c>
      <c r="S295" t="s">
        <v>32</v>
      </c>
      <c r="T295" t="s">
        <v>45</v>
      </c>
    </row>
    <row r="296" spans="3:20" x14ac:dyDescent="0.25">
      <c r="C296">
        <v>289</v>
      </c>
      <c r="D296" t="s">
        <v>754</v>
      </c>
      <c r="E296" t="s">
        <v>162</v>
      </c>
      <c r="F296" t="s">
        <v>21</v>
      </c>
      <c r="G296" t="s">
        <v>22</v>
      </c>
      <c r="I296" t="s">
        <v>24</v>
      </c>
      <c r="K296" t="s">
        <v>26</v>
      </c>
      <c r="L296" t="s">
        <v>27</v>
      </c>
      <c r="M296" t="s">
        <v>42</v>
      </c>
      <c r="O296" t="s">
        <v>43</v>
      </c>
      <c r="Q296" t="s">
        <v>1260</v>
      </c>
      <c r="S296" t="s">
        <v>32</v>
      </c>
      <c r="T296" t="s">
        <v>45</v>
      </c>
    </row>
    <row r="297" spans="3:20" x14ac:dyDescent="0.25">
      <c r="C297">
        <v>290</v>
      </c>
      <c r="D297" t="s">
        <v>755</v>
      </c>
      <c r="E297" t="s">
        <v>1254</v>
      </c>
      <c r="F297" t="s">
        <v>21</v>
      </c>
      <c r="G297" t="s">
        <v>22</v>
      </c>
      <c r="H297" t="s">
        <v>23</v>
      </c>
      <c r="I297" t="s">
        <v>24</v>
      </c>
      <c r="J297" t="s">
        <v>25</v>
      </c>
      <c r="K297" t="s">
        <v>26</v>
      </c>
      <c r="L297" t="s">
        <v>105</v>
      </c>
      <c r="M297" t="s">
        <v>296</v>
      </c>
      <c r="O297" t="s">
        <v>1258</v>
      </c>
      <c r="Q297" t="s">
        <v>31</v>
      </c>
      <c r="S297" t="s">
        <v>32</v>
      </c>
      <c r="T297" t="s">
        <v>1263</v>
      </c>
    </row>
    <row r="298" spans="3:20" x14ac:dyDescent="0.25">
      <c r="C298">
        <v>291</v>
      </c>
      <c r="D298" t="s">
        <v>756</v>
      </c>
      <c r="E298" t="s">
        <v>757</v>
      </c>
      <c r="F298" t="s">
        <v>21</v>
      </c>
      <c r="G298" t="s">
        <v>155</v>
      </c>
      <c r="H298" t="s">
        <v>23</v>
      </c>
      <c r="I298" t="s">
        <v>24</v>
      </c>
      <c r="J298" t="s">
        <v>25</v>
      </c>
      <c r="K298" t="s">
        <v>26</v>
      </c>
      <c r="L298" t="s">
        <v>27</v>
      </c>
      <c r="M298" t="s">
        <v>758</v>
      </c>
      <c r="O298" t="s">
        <v>759</v>
      </c>
      <c r="P298" t="s">
        <v>30</v>
      </c>
      <c r="Q298" t="s">
        <v>31</v>
      </c>
      <c r="S298" t="s">
        <v>32</v>
      </c>
      <c r="T298" t="s">
        <v>1263</v>
      </c>
    </row>
    <row r="299" spans="3:20" x14ac:dyDescent="0.25">
      <c r="C299">
        <v>292</v>
      </c>
      <c r="D299" t="s">
        <v>760</v>
      </c>
      <c r="E299" t="s">
        <v>761</v>
      </c>
      <c r="F299" t="s">
        <v>21</v>
      </c>
      <c r="G299">
        <v>1020</v>
      </c>
      <c r="I299" t="s">
        <v>24</v>
      </c>
      <c r="J299" t="s">
        <v>25</v>
      </c>
      <c r="K299" t="s">
        <v>26</v>
      </c>
      <c r="L299" t="s">
        <v>27</v>
      </c>
      <c r="M299" t="s">
        <v>539</v>
      </c>
      <c r="O299" t="s">
        <v>541</v>
      </c>
      <c r="Q299" t="s">
        <v>1260</v>
      </c>
      <c r="S299" t="s">
        <v>32</v>
      </c>
      <c r="T299" t="s">
        <v>45</v>
      </c>
    </row>
    <row r="300" spans="3:20" x14ac:dyDescent="0.25">
      <c r="C300">
        <v>293</v>
      </c>
      <c r="D300" t="s">
        <v>762</v>
      </c>
      <c r="E300" t="s">
        <v>763</v>
      </c>
      <c r="F300" t="s">
        <v>21</v>
      </c>
      <c r="G300">
        <v>1020</v>
      </c>
      <c r="H300" t="s">
        <v>115</v>
      </c>
      <c r="I300" t="s">
        <v>24</v>
      </c>
      <c r="J300" t="s">
        <v>25</v>
      </c>
      <c r="K300" t="s">
        <v>26</v>
      </c>
      <c r="L300" t="s">
        <v>27</v>
      </c>
      <c r="M300" t="s">
        <v>758</v>
      </c>
      <c r="O300" t="s">
        <v>759</v>
      </c>
      <c r="P300" t="s">
        <v>30</v>
      </c>
      <c r="Q300" t="s">
        <v>31</v>
      </c>
      <c r="S300" t="s">
        <v>32</v>
      </c>
      <c r="T300" t="s">
        <v>1263</v>
      </c>
    </row>
    <row r="301" spans="3:20" x14ac:dyDescent="0.25">
      <c r="C301">
        <v>294</v>
      </c>
      <c r="D301" t="s">
        <v>764</v>
      </c>
      <c r="E301" t="s">
        <v>765</v>
      </c>
      <c r="F301" t="s">
        <v>63</v>
      </c>
      <c r="G301" t="s">
        <v>766</v>
      </c>
      <c r="I301" t="s">
        <v>24</v>
      </c>
      <c r="K301" t="s">
        <v>26</v>
      </c>
      <c r="L301" t="s">
        <v>27</v>
      </c>
      <c r="M301" t="s">
        <v>165</v>
      </c>
      <c r="O301" t="s">
        <v>166</v>
      </c>
      <c r="Q301" t="s">
        <v>1260</v>
      </c>
      <c r="S301" t="s">
        <v>32</v>
      </c>
      <c r="T301" t="s">
        <v>45</v>
      </c>
    </row>
    <row r="302" spans="3:20" x14ac:dyDescent="0.25">
      <c r="C302">
        <v>295</v>
      </c>
      <c r="D302" t="s">
        <v>767</v>
      </c>
      <c r="E302" t="s">
        <v>768</v>
      </c>
      <c r="F302" t="s">
        <v>21</v>
      </c>
      <c r="G302">
        <v>1160</v>
      </c>
      <c r="I302" t="s">
        <v>24</v>
      </c>
      <c r="K302" t="s">
        <v>26</v>
      </c>
      <c r="L302" t="s">
        <v>27</v>
      </c>
      <c r="M302" t="s">
        <v>539</v>
      </c>
      <c r="Q302" t="s">
        <v>1260</v>
      </c>
      <c r="S302" t="s">
        <v>32</v>
      </c>
      <c r="T302" t="s">
        <v>45</v>
      </c>
    </row>
    <row r="303" spans="3:20" x14ac:dyDescent="0.25">
      <c r="C303">
        <v>296</v>
      </c>
      <c r="D303" t="s">
        <v>769</v>
      </c>
      <c r="E303" t="s">
        <v>242</v>
      </c>
      <c r="F303" t="s">
        <v>21</v>
      </c>
      <c r="G303">
        <v>1020</v>
      </c>
      <c r="H303" t="s">
        <v>115</v>
      </c>
      <c r="I303" t="s">
        <v>24</v>
      </c>
      <c r="J303" t="s">
        <v>25</v>
      </c>
      <c r="K303" t="s">
        <v>26</v>
      </c>
      <c r="L303" t="s">
        <v>27</v>
      </c>
      <c r="M303" t="s">
        <v>770</v>
      </c>
      <c r="O303" t="s">
        <v>771</v>
      </c>
      <c r="P303" t="s">
        <v>60</v>
      </c>
      <c r="Q303" t="s">
        <v>31</v>
      </c>
      <c r="S303" t="s">
        <v>32</v>
      </c>
      <c r="T303" t="s">
        <v>1263</v>
      </c>
    </row>
    <row r="304" spans="3:20" x14ac:dyDescent="0.25">
      <c r="C304">
        <v>297</v>
      </c>
      <c r="D304" t="s">
        <v>772</v>
      </c>
      <c r="E304" t="s">
        <v>773</v>
      </c>
      <c r="F304" t="s">
        <v>21</v>
      </c>
      <c r="G304" t="s">
        <v>321</v>
      </c>
      <c r="H304" t="s">
        <v>115</v>
      </c>
      <c r="I304" t="s">
        <v>24</v>
      </c>
      <c r="J304" t="s">
        <v>25</v>
      </c>
      <c r="K304" t="s">
        <v>26</v>
      </c>
      <c r="L304" t="s">
        <v>27</v>
      </c>
      <c r="M304" t="s">
        <v>539</v>
      </c>
      <c r="N304" t="s">
        <v>540</v>
      </c>
      <c r="O304" t="s">
        <v>541</v>
      </c>
      <c r="P304" t="s">
        <v>60</v>
      </c>
      <c r="Q304" t="s">
        <v>52</v>
      </c>
      <c r="R304" t="s">
        <v>542</v>
      </c>
      <c r="S304" t="s">
        <v>32</v>
      </c>
      <c r="T304" t="s">
        <v>774</v>
      </c>
    </row>
    <row r="305" spans="3:20" x14ac:dyDescent="0.25">
      <c r="C305">
        <v>298</v>
      </c>
      <c r="D305" t="s">
        <v>775</v>
      </c>
      <c r="E305" t="s">
        <v>776</v>
      </c>
      <c r="F305" t="s">
        <v>21</v>
      </c>
      <c r="G305">
        <v>1020</v>
      </c>
      <c r="I305" t="s">
        <v>24</v>
      </c>
      <c r="K305" t="s">
        <v>26</v>
      </c>
      <c r="L305" t="s">
        <v>27</v>
      </c>
      <c r="M305" t="s">
        <v>721</v>
      </c>
      <c r="N305" t="s">
        <v>721</v>
      </c>
      <c r="O305" t="s">
        <v>777</v>
      </c>
      <c r="Q305" t="s">
        <v>1260</v>
      </c>
      <c r="S305" t="s">
        <v>32</v>
      </c>
      <c r="T305" t="s">
        <v>45</v>
      </c>
    </row>
    <row r="306" spans="3:20" x14ac:dyDescent="0.25">
      <c r="C306">
        <v>299</v>
      </c>
      <c r="D306" t="s">
        <v>778</v>
      </c>
      <c r="E306" t="s">
        <v>779</v>
      </c>
      <c r="F306" t="s">
        <v>21</v>
      </c>
      <c r="G306">
        <v>1020</v>
      </c>
      <c r="H306" t="s">
        <v>115</v>
      </c>
      <c r="I306" t="s">
        <v>24</v>
      </c>
      <c r="J306" t="s">
        <v>25</v>
      </c>
      <c r="K306" t="s">
        <v>26</v>
      </c>
      <c r="L306" t="s">
        <v>27</v>
      </c>
      <c r="M306" t="s">
        <v>780</v>
      </c>
      <c r="O306" t="s">
        <v>781</v>
      </c>
      <c r="P306" t="s">
        <v>44</v>
      </c>
      <c r="Q306" t="s">
        <v>31</v>
      </c>
      <c r="S306" t="s">
        <v>32</v>
      </c>
      <c r="T306" t="s">
        <v>1263</v>
      </c>
    </row>
    <row r="307" spans="3:20" x14ac:dyDescent="0.25">
      <c r="C307">
        <v>300</v>
      </c>
      <c r="D307" t="s">
        <v>782</v>
      </c>
      <c r="E307" t="s">
        <v>783</v>
      </c>
      <c r="F307" t="s">
        <v>21</v>
      </c>
      <c r="G307">
        <v>1020</v>
      </c>
      <c r="I307" t="s">
        <v>24</v>
      </c>
      <c r="K307" t="s">
        <v>26</v>
      </c>
      <c r="L307" t="s">
        <v>27</v>
      </c>
      <c r="M307" t="s">
        <v>539</v>
      </c>
      <c r="Q307" t="s">
        <v>1260</v>
      </c>
      <c r="S307" t="s">
        <v>32</v>
      </c>
      <c r="T307" t="s">
        <v>45</v>
      </c>
    </row>
    <row r="308" spans="3:20" x14ac:dyDescent="0.25">
      <c r="C308">
        <v>301</v>
      </c>
      <c r="D308" t="s">
        <v>784</v>
      </c>
      <c r="E308" t="s">
        <v>785</v>
      </c>
      <c r="F308" t="s">
        <v>21</v>
      </c>
      <c r="G308" t="s">
        <v>41</v>
      </c>
      <c r="I308" t="s">
        <v>24</v>
      </c>
      <c r="K308" t="s">
        <v>26</v>
      </c>
      <c r="L308" t="s">
        <v>27</v>
      </c>
      <c r="M308" t="s">
        <v>539</v>
      </c>
      <c r="Q308" t="s">
        <v>1260</v>
      </c>
      <c r="S308" t="s">
        <v>32</v>
      </c>
      <c r="T308" t="s">
        <v>45</v>
      </c>
    </row>
    <row r="309" spans="3:20" x14ac:dyDescent="0.25">
      <c r="C309">
        <v>302</v>
      </c>
      <c r="D309" t="s">
        <v>786</v>
      </c>
      <c r="E309" t="s">
        <v>787</v>
      </c>
      <c r="F309" t="s">
        <v>21</v>
      </c>
      <c r="G309" t="s">
        <v>211</v>
      </c>
      <c r="I309" t="s">
        <v>24</v>
      </c>
      <c r="K309" t="s">
        <v>26</v>
      </c>
      <c r="L309" t="s">
        <v>27</v>
      </c>
      <c r="M309" t="s">
        <v>395</v>
      </c>
      <c r="O309" t="s">
        <v>732</v>
      </c>
      <c r="Q309" t="s">
        <v>1260</v>
      </c>
      <c r="S309" t="s">
        <v>32</v>
      </c>
      <c r="T309" t="s">
        <v>45</v>
      </c>
    </row>
    <row r="310" spans="3:20" x14ac:dyDescent="0.25">
      <c r="C310">
        <v>303</v>
      </c>
      <c r="D310" t="s">
        <v>788</v>
      </c>
      <c r="E310" t="s">
        <v>789</v>
      </c>
      <c r="F310" t="s">
        <v>21</v>
      </c>
      <c r="G310" t="s">
        <v>211</v>
      </c>
      <c r="I310" t="s">
        <v>24</v>
      </c>
      <c r="K310" t="s">
        <v>26</v>
      </c>
      <c r="L310" t="s">
        <v>27</v>
      </c>
      <c r="M310" t="s">
        <v>395</v>
      </c>
      <c r="O310" t="s">
        <v>732</v>
      </c>
      <c r="Q310" t="s">
        <v>1260</v>
      </c>
      <c r="S310" t="s">
        <v>32</v>
      </c>
      <c r="T310" t="s">
        <v>45</v>
      </c>
    </row>
    <row r="311" spans="3:20" x14ac:dyDescent="0.25">
      <c r="C311">
        <v>304</v>
      </c>
      <c r="D311" t="s">
        <v>790</v>
      </c>
      <c r="E311" t="s">
        <v>791</v>
      </c>
      <c r="F311" t="s">
        <v>21</v>
      </c>
      <c r="G311" t="s">
        <v>211</v>
      </c>
      <c r="I311" t="s">
        <v>24</v>
      </c>
      <c r="K311" t="s">
        <v>26</v>
      </c>
      <c r="L311" t="s">
        <v>27</v>
      </c>
      <c r="M311" t="s">
        <v>50</v>
      </c>
      <c r="O311" t="s">
        <v>51</v>
      </c>
      <c r="P311" t="s">
        <v>44</v>
      </c>
      <c r="Q311" t="s">
        <v>1261</v>
      </c>
      <c r="R311" t="s">
        <v>53</v>
      </c>
      <c r="S311" t="s">
        <v>32</v>
      </c>
      <c r="T311" t="s">
        <v>54</v>
      </c>
    </row>
    <row r="312" spans="3:20" x14ac:dyDescent="0.25">
      <c r="C312">
        <v>305</v>
      </c>
      <c r="D312" t="s">
        <v>792</v>
      </c>
      <c r="E312" t="s">
        <v>793</v>
      </c>
      <c r="F312" t="s">
        <v>21</v>
      </c>
      <c r="G312">
        <v>1020</v>
      </c>
      <c r="I312" t="s">
        <v>24</v>
      </c>
      <c r="K312" t="s">
        <v>26</v>
      </c>
      <c r="L312" t="s">
        <v>27</v>
      </c>
      <c r="M312" t="s">
        <v>145</v>
      </c>
      <c r="N312" t="s">
        <v>145</v>
      </c>
      <c r="O312" t="s">
        <v>146</v>
      </c>
      <c r="Q312" t="s">
        <v>1260</v>
      </c>
      <c r="S312" t="s">
        <v>32</v>
      </c>
      <c r="T312" t="s">
        <v>45</v>
      </c>
    </row>
    <row r="313" spans="3:20" x14ac:dyDescent="0.25">
      <c r="C313">
        <v>306</v>
      </c>
      <c r="D313" t="s">
        <v>794</v>
      </c>
      <c r="E313" t="s">
        <v>795</v>
      </c>
      <c r="F313" t="s">
        <v>21</v>
      </c>
      <c r="G313" t="s">
        <v>796</v>
      </c>
      <c r="H313" t="s">
        <v>115</v>
      </c>
      <c r="I313" t="s">
        <v>24</v>
      </c>
      <c r="J313" t="s">
        <v>25</v>
      </c>
      <c r="K313" t="s">
        <v>26</v>
      </c>
      <c r="L313" t="s">
        <v>27</v>
      </c>
      <c r="M313" t="s">
        <v>539</v>
      </c>
      <c r="N313" t="s">
        <v>540</v>
      </c>
      <c r="O313" t="s">
        <v>541</v>
      </c>
      <c r="P313" t="s">
        <v>60</v>
      </c>
      <c r="Q313" t="s">
        <v>52</v>
      </c>
      <c r="R313" t="s">
        <v>542</v>
      </c>
      <c r="S313" t="s">
        <v>32</v>
      </c>
      <c r="T313" t="s">
        <v>774</v>
      </c>
    </row>
    <row r="314" spans="3:20" x14ac:dyDescent="0.25">
      <c r="C314">
        <v>307</v>
      </c>
      <c r="D314" t="s">
        <v>797</v>
      </c>
      <c r="E314" t="s">
        <v>798</v>
      </c>
      <c r="F314" t="s">
        <v>21</v>
      </c>
      <c r="G314">
        <v>6980</v>
      </c>
      <c r="H314" t="s">
        <v>115</v>
      </c>
      <c r="I314" t="s">
        <v>24</v>
      </c>
      <c r="J314" t="s">
        <v>25</v>
      </c>
      <c r="K314" t="s">
        <v>26</v>
      </c>
      <c r="L314" t="s">
        <v>27</v>
      </c>
      <c r="M314" t="s">
        <v>758</v>
      </c>
      <c r="O314" t="s">
        <v>759</v>
      </c>
      <c r="P314" t="s">
        <v>30</v>
      </c>
      <c r="Q314" t="s">
        <v>31</v>
      </c>
      <c r="S314" t="s">
        <v>32</v>
      </c>
      <c r="T314" t="s">
        <v>1263</v>
      </c>
    </row>
    <row r="315" spans="3:20" x14ac:dyDescent="0.25">
      <c r="C315">
        <v>308</v>
      </c>
      <c r="D315" t="s">
        <v>799</v>
      </c>
      <c r="E315" t="s">
        <v>800</v>
      </c>
      <c r="F315" t="s">
        <v>21</v>
      </c>
      <c r="G315" t="s">
        <v>315</v>
      </c>
      <c r="H315" t="s">
        <v>115</v>
      </c>
      <c r="I315" t="s">
        <v>24</v>
      </c>
      <c r="J315" t="s">
        <v>25</v>
      </c>
      <c r="K315" t="s">
        <v>26</v>
      </c>
      <c r="L315" t="s">
        <v>27</v>
      </c>
      <c r="M315" t="s">
        <v>539</v>
      </c>
      <c r="N315" t="s">
        <v>540</v>
      </c>
      <c r="O315" t="s">
        <v>541</v>
      </c>
      <c r="P315" t="s">
        <v>60</v>
      </c>
      <c r="Q315" t="s">
        <v>52</v>
      </c>
      <c r="R315" t="s">
        <v>542</v>
      </c>
      <c r="S315" t="s">
        <v>32</v>
      </c>
      <c r="T315" t="s">
        <v>543</v>
      </c>
    </row>
    <row r="316" spans="3:20" x14ac:dyDescent="0.25">
      <c r="C316">
        <v>309</v>
      </c>
      <c r="D316" t="s">
        <v>801</v>
      </c>
      <c r="E316" t="s">
        <v>802</v>
      </c>
      <c r="F316" t="s">
        <v>21</v>
      </c>
      <c r="G316" t="s">
        <v>803</v>
      </c>
      <c r="H316" t="s">
        <v>115</v>
      </c>
      <c r="I316" t="s">
        <v>24</v>
      </c>
      <c r="J316" t="s">
        <v>25</v>
      </c>
      <c r="K316" t="s">
        <v>26</v>
      </c>
      <c r="L316" t="s">
        <v>27</v>
      </c>
      <c r="M316" t="s">
        <v>780</v>
      </c>
      <c r="O316" t="s">
        <v>804</v>
      </c>
      <c r="P316" t="s">
        <v>44</v>
      </c>
      <c r="Q316" t="s">
        <v>31</v>
      </c>
      <c r="S316" t="s">
        <v>32</v>
      </c>
      <c r="T316" t="s">
        <v>1263</v>
      </c>
    </row>
    <row r="317" spans="3:20" x14ac:dyDescent="0.25">
      <c r="C317">
        <v>310</v>
      </c>
      <c r="D317" t="s">
        <v>805</v>
      </c>
      <c r="E317" t="s">
        <v>806</v>
      </c>
      <c r="F317" t="s">
        <v>21</v>
      </c>
      <c r="G317" t="s">
        <v>76</v>
      </c>
      <c r="I317" t="s">
        <v>24</v>
      </c>
      <c r="K317" t="s">
        <v>26</v>
      </c>
      <c r="L317" t="s">
        <v>27</v>
      </c>
      <c r="M317" t="s">
        <v>50</v>
      </c>
      <c r="O317" t="s">
        <v>51</v>
      </c>
      <c r="P317" t="s">
        <v>44</v>
      </c>
      <c r="Q317" t="s">
        <v>1261</v>
      </c>
      <c r="R317" t="s">
        <v>53</v>
      </c>
      <c r="S317" t="s">
        <v>32</v>
      </c>
      <c r="T317" t="s">
        <v>54</v>
      </c>
    </row>
    <row r="318" spans="3:20" x14ac:dyDescent="0.25">
      <c r="C318">
        <v>311</v>
      </c>
      <c r="D318" t="s">
        <v>807</v>
      </c>
      <c r="E318" t="s">
        <v>808</v>
      </c>
      <c r="F318" t="s">
        <v>21</v>
      </c>
      <c r="G318">
        <v>6940</v>
      </c>
      <c r="H318" t="s">
        <v>115</v>
      </c>
      <c r="I318" t="s">
        <v>24</v>
      </c>
      <c r="J318" t="s">
        <v>519</v>
      </c>
      <c r="K318" t="s">
        <v>520</v>
      </c>
      <c r="L318" t="s">
        <v>27</v>
      </c>
      <c r="M318" t="s">
        <v>720</v>
      </c>
      <c r="O318" t="s">
        <v>809</v>
      </c>
      <c r="P318" t="s">
        <v>60</v>
      </c>
      <c r="Q318" t="s">
        <v>31</v>
      </c>
      <c r="S318" t="s">
        <v>32</v>
      </c>
      <c r="T318" t="s">
        <v>1263</v>
      </c>
    </row>
    <row r="319" spans="3:20" x14ac:dyDescent="0.25">
      <c r="C319">
        <v>312</v>
      </c>
      <c r="D319" t="s">
        <v>810</v>
      </c>
      <c r="E319" t="s">
        <v>811</v>
      </c>
      <c r="F319" t="s">
        <v>48</v>
      </c>
      <c r="G319" t="s">
        <v>428</v>
      </c>
      <c r="I319" t="s">
        <v>24</v>
      </c>
      <c r="K319" t="s">
        <v>26</v>
      </c>
      <c r="L319" t="s">
        <v>27</v>
      </c>
      <c r="M319" t="s">
        <v>117</v>
      </c>
      <c r="O319" t="s">
        <v>433</v>
      </c>
      <c r="Q319" t="s">
        <v>1260</v>
      </c>
      <c r="S319" t="s">
        <v>32</v>
      </c>
      <c r="T319" t="s">
        <v>45</v>
      </c>
    </row>
    <row r="320" spans="3:20" x14ac:dyDescent="0.25">
      <c r="C320">
        <v>313</v>
      </c>
      <c r="D320" t="s">
        <v>812</v>
      </c>
      <c r="E320" t="s">
        <v>813</v>
      </c>
      <c r="F320" t="s">
        <v>48</v>
      </c>
      <c r="G320" t="s">
        <v>89</v>
      </c>
      <c r="I320" t="s">
        <v>24</v>
      </c>
      <c r="K320" t="s">
        <v>26</v>
      </c>
      <c r="L320" t="s">
        <v>27</v>
      </c>
      <c r="M320" t="s">
        <v>117</v>
      </c>
      <c r="O320" t="s">
        <v>433</v>
      </c>
      <c r="Q320" t="s">
        <v>1260</v>
      </c>
      <c r="S320" t="s">
        <v>32</v>
      </c>
      <c r="T320" t="s">
        <v>45</v>
      </c>
    </row>
    <row r="321" spans="3:20" x14ac:dyDescent="0.25">
      <c r="C321">
        <v>314</v>
      </c>
      <c r="D321" t="s">
        <v>814</v>
      </c>
      <c r="E321" t="s">
        <v>411</v>
      </c>
      <c r="F321" t="s">
        <v>67</v>
      </c>
      <c r="G321" t="s">
        <v>68</v>
      </c>
      <c r="H321" t="s">
        <v>115</v>
      </c>
      <c r="I321" t="s">
        <v>24</v>
      </c>
      <c r="J321" t="s">
        <v>418</v>
      </c>
      <c r="K321" t="s">
        <v>26</v>
      </c>
      <c r="L321" t="s">
        <v>27</v>
      </c>
      <c r="M321" t="s">
        <v>412</v>
      </c>
      <c r="O321" t="s">
        <v>815</v>
      </c>
      <c r="P321" t="s">
        <v>44</v>
      </c>
      <c r="Q321" t="s">
        <v>31</v>
      </c>
      <c r="S321" t="s">
        <v>32</v>
      </c>
      <c r="T321" t="s">
        <v>1263</v>
      </c>
    </row>
    <row r="322" spans="3:20" x14ac:dyDescent="0.25">
      <c r="C322">
        <v>315</v>
      </c>
      <c r="D322" t="s">
        <v>816</v>
      </c>
      <c r="E322" t="s">
        <v>415</v>
      </c>
      <c r="F322" t="s">
        <v>48</v>
      </c>
      <c r="G322" t="s">
        <v>416</v>
      </c>
      <c r="H322" t="s">
        <v>115</v>
      </c>
      <c r="I322" t="s">
        <v>24</v>
      </c>
      <c r="J322" t="s">
        <v>418</v>
      </c>
      <c r="K322" t="s">
        <v>26</v>
      </c>
      <c r="L322" t="s">
        <v>27</v>
      </c>
      <c r="M322" t="s">
        <v>412</v>
      </c>
      <c r="O322" t="s">
        <v>413</v>
      </c>
      <c r="P322" t="s">
        <v>44</v>
      </c>
      <c r="Q322" t="s">
        <v>31</v>
      </c>
      <c r="S322" t="s">
        <v>32</v>
      </c>
      <c r="T322" t="s">
        <v>1263</v>
      </c>
    </row>
    <row r="323" spans="3:20" x14ac:dyDescent="0.25">
      <c r="C323">
        <v>316</v>
      </c>
      <c r="D323" t="s">
        <v>817</v>
      </c>
      <c r="E323" t="s">
        <v>415</v>
      </c>
      <c r="F323" t="s">
        <v>48</v>
      </c>
      <c r="G323" t="s">
        <v>416</v>
      </c>
      <c r="I323" t="s">
        <v>24</v>
      </c>
      <c r="K323" t="s">
        <v>26</v>
      </c>
      <c r="L323" t="s">
        <v>27</v>
      </c>
      <c r="M323" t="s">
        <v>422</v>
      </c>
      <c r="O323" t="s">
        <v>413</v>
      </c>
      <c r="Q323" t="s">
        <v>1260</v>
      </c>
      <c r="S323" t="s">
        <v>32</v>
      </c>
      <c r="T323" t="s">
        <v>45</v>
      </c>
    </row>
    <row r="324" spans="3:20" x14ac:dyDescent="0.25">
      <c r="C324">
        <v>317</v>
      </c>
      <c r="D324" t="s">
        <v>818</v>
      </c>
      <c r="E324" t="s">
        <v>415</v>
      </c>
      <c r="F324" t="s">
        <v>48</v>
      </c>
      <c r="G324" t="s">
        <v>416</v>
      </c>
      <c r="I324" t="s">
        <v>24</v>
      </c>
      <c r="K324" t="s">
        <v>26</v>
      </c>
      <c r="L324" t="s">
        <v>27</v>
      </c>
      <c r="M324" t="s">
        <v>422</v>
      </c>
      <c r="O324" t="s">
        <v>413</v>
      </c>
      <c r="Q324" t="s">
        <v>1260</v>
      </c>
      <c r="S324" t="s">
        <v>32</v>
      </c>
      <c r="T324" t="s">
        <v>45</v>
      </c>
    </row>
    <row r="325" spans="3:20" x14ac:dyDescent="0.25">
      <c r="C325">
        <v>318</v>
      </c>
      <c r="D325" t="s">
        <v>819</v>
      </c>
      <c r="E325" t="s">
        <v>820</v>
      </c>
      <c r="F325" t="s">
        <v>48</v>
      </c>
      <c r="G325" t="s">
        <v>821</v>
      </c>
      <c r="I325" t="s">
        <v>24</v>
      </c>
      <c r="K325" t="s">
        <v>26</v>
      </c>
      <c r="L325" t="s">
        <v>27</v>
      </c>
      <c r="M325" t="s">
        <v>117</v>
      </c>
      <c r="O325" t="s">
        <v>433</v>
      </c>
      <c r="Q325" t="s">
        <v>1260</v>
      </c>
      <c r="S325" t="s">
        <v>32</v>
      </c>
      <c r="T325" t="s">
        <v>45</v>
      </c>
    </row>
    <row r="326" spans="3:20" x14ac:dyDescent="0.25">
      <c r="C326">
        <v>319</v>
      </c>
      <c r="D326" t="s">
        <v>822</v>
      </c>
      <c r="E326" t="s">
        <v>823</v>
      </c>
      <c r="F326" t="s">
        <v>48</v>
      </c>
      <c r="G326" t="s">
        <v>428</v>
      </c>
      <c r="I326" t="s">
        <v>24</v>
      </c>
      <c r="K326" t="s">
        <v>26</v>
      </c>
      <c r="L326" t="s">
        <v>27</v>
      </c>
      <c r="M326" t="s">
        <v>117</v>
      </c>
      <c r="O326" t="s">
        <v>433</v>
      </c>
      <c r="Q326" t="s">
        <v>1260</v>
      </c>
      <c r="S326" t="s">
        <v>32</v>
      </c>
      <c r="T326" t="s">
        <v>45</v>
      </c>
    </row>
    <row r="327" spans="3:20" x14ac:dyDescent="0.25">
      <c r="C327">
        <v>320</v>
      </c>
      <c r="D327" t="s">
        <v>824</v>
      </c>
      <c r="E327" t="s">
        <v>427</v>
      </c>
      <c r="F327" t="s">
        <v>48</v>
      </c>
      <c r="G327" t="s">
        <v>428</v>
      </c>
      <c r="I327" t="s">
        <v>24</v>
      </c>
      <c r="K327" t="s">
        <v>26</v>
      </c>
      <c r="L327" t="s">
        <v>27</v>
      </c>
      <c r="M327" t="s">
        <v>117</v>
      </c>
      <c r="O327" t="s">
        <v>433</v>
      </c>
      <c r="Q327" t="s">
        <v>1260</v>
      </c>
      <c r="S327" t="s">
        <v>32</v>
      </c>
      <c r="T327" t="s">
        <v>45</v>
      </c>
    </row>
    <row r="328" spans="3:20" x14ac:dyDescent="0.25">
      <c r="C328">
        <v>321</v>
      </c>
      <c r="D328" t="s">
        <v>825</v>
      </c>
      <c r="E328" t="s">
        <v>427</v>
      </c>
      <c r="F328" t="s">
        <v>48</v>
      </c>
      <c r="G328" t="s">
        <v>428</v>
      </c>
      <c r="I328" t="s">
        <v>24</v>
      </c>
      <c r="K328" t="s">
        <v>26</v>
      </c>
      <c r="L328" t="s">
        <v>27</v>
      </c>
      <c r="M328" t="s">
        <v>117</v>
      </c>
      <c r="O328" t="s">
        <v>433</v>
      </c>
      <c r="Q328" t="s">
        <v>1260</v>
      </c>
      <c r="S328" t="s">
        <v>32</v>
      </c>
      <c r="T328" t="s">
        <v>45</v>
      </c>
    </row>
    <row r="329" spans="3:20" x14ac:dyDescent="0.25">
      <c r="C329">
        <v>322</v>
      </c>
      <c r="D329" t="s">
        <v>826</v>
      </c>
      <c r="E329" t="s">
        <v>431</v>
      </c>
      <c r="F329" t="s">
        <v>48</v>
      </c>
      <c r="G329" t="s">
        <v>428</v>
      </c>
      <c r="I329" t="s">
        <v>24</v>
      </c>
      <c r="K329" t="s">
        <v>26</v>
      </c>
      <c r="L329" t="s">
        <v>27</v>
      </c>
      <c r="M329" t="s">
        <v>117</v>
      </c>
      <c r="O329" t="s">
        <v>433</v>
      </c>
      <c r="Q329" t="s">
        <v>1260</v>
      </c>
      <c r="S329" t="s">
        <v>32</v>
      </c>
      <c r="T329" t="s">
        <v>45</v>
      </c>
    </row>
    <row r="330" spans="3:20" x14ac:dyDescent="0.25">
      <c r="C330">
        <v>323</v>
      </c>
      <c r="D330" t="s">
        <v>827</v>
      </c>
      <c r="E330" t="s">
        <v>427</v>
      </c>
      <c r="F330" t="s">
        <v>48</v>
      </c>
      <c r="G330" t="s">
        <v>428</v>
      </c>
      <c r="H330" t="s">
        <v>115</v>
      </c>
      <c r="I330" t="s">
        <v>24</v>
      </c>
      <c r="J330" t="s">
        <v>116</v>
      </c>
      <c r="K330" t="s">
        <v>26</v>
      </c>
      <c r="L330" t="s">
        <v>27</v>
      </c>
      <c r="M330" t="s">
        <v>117</v>
      </c>
      <c r="O330" t="s">
        <v>118</v>
      </c>
      <c r="P330" t="s">
        <v>44</v>
      </c>
      <c r="Q330" t="s">
        <v>31</v>
      </c>
      <c r="S330" t="s">
        <v>32</v>
      </c>
      <c r="T330" t="s">
        <v>1263</v>
      </c>
    </row>
    <row r="331" spans="3:20" x14ac:dyDescent="0.25">
      <c r="C331">
        <v>324</v>
      </c>
      <c r="D331" t="s">
        <v>828</v>
      </c>
      <c r="E331" t="s">
        <v>829</v>
      </c>
      <c r="F331" t="s">
        <v>48</v>
      </c>
      <c r="G331" t="s">
        <v>830</v>
      </c>
      <c r="I331" t="s">
        <v>24</v>
      </c>
      <c r="K331" t="s">
        <v>26</v>
      </c>
      <c r="L331" t="s">
        <v>27</v>
      </c>
      <c r="M331" t="s">
        <v>50</v>
      </c>
      <c r="O331" t="s">
        <v>51</v>
      </c>
      <c r="P331" t="s">
        <v>44</v>
      </c>
      <c r="Q331" t="s">
        <v>1261</v>
      </c>
      <c r="R331" t="s">
        <v>53</v>
      </c>
      <c r="S331" t="s">
        <v>32</v>
      </c>
      <c r="T331" t="s">
        <v>54</v>
      </c>
    </row>
    <row r="332" spans="3:20" x14ac:dyDescent="0.25">
      <c r="C332">
        <v>325</v>
      </c>
      <c r="D332" t="s">
        <v>831</v>
      </c>
      <c r="E332" t="s">
        <v>832</v>
      </c>
      <c r="F332" t="s">
        <v>48</v>
      </c>
      <c r="G332" t="s">
        <v>428</v>
      </c>
      <c r="I332" t="s">
        <v>24</v>
      </c>
      <c r="K332" t="s">
        <v>26</v>
      </c>
      <c r="L332" t="s">
        <v>27</v>
      </c>
      <c r="M332" t="s">
        <v>117</v>
      </c>
      <c r="O332" t="s">
        <v>433</v>
      </c>
      <c r="Q332" t="s">
        <v>1260</v>
      </c>
      <c r="S332" t="s">
        <v>32</v>
      </c>
      <c r="T332" t="s">
        <v>45</v>
      </c>
    </row>
    <row r="333" spans="3:20" x14ac:dyDescent="0.25">
      <c r="C333">
        <v>326</v>
      </c>
      <c r="D333" t="s">
        <v>833</v>
      </c>
      <c r="E333" t="s">
        <v>834</v>
      </c>
      <c r="F333" t="s">
        <v>48</v>
      </c>
      <c r="G333" t="s">
        <v>835</v>
      </c>
      <c r="I333" t="s">
        <v>24</v>
      </c>
      <c r="K333" t="s">
        <v>26</v>
      </c>
      <c r="L333" t="s">
        <v>27</v>
      </c>
      <c r="M333" t="s">
        <v>117</v>
      </c>
      <c r="O333" t="s">
        <v>433</v>
      </c>
      <c r="Q333" t="s">
        <v>1260</v>
      </c>
      <c r="S333" t="s">
        <v>32</v>
      </c>
      <c r="T333" t="s">
        <v>45</v>
      </c>
    </row>
    <row r="334" spans="3:20" x14ac:dyDescent="0.25">
      <c r="C334">
        <v>327</v>
      </c>
      <c r="D334" t="s">
        <v>836</v>
      </c>
      <c r="E334" t="s">
        <v>837</v>
      </c>
      <c r="F334" t="s">
        <v>21</v>
      </c>
      <c r="G334">
        <v>401</v>
      </c>
      <c r="H334" t="s">
        <v>115</v>
      </c>
      <c r="I334" t="s">
        <v>24</v>
      </c>
      <c r="J334" t="s">
        <v>25</v>
      </c>
      <c r="K334" t="s">
        <v>26</v>
      </c>
      <c r="L334" t="s">
        <v>27</v>
      </c>
      <c r="M334" t="s">
        <v>36</v>
      </c>
      <c r="O334" t="s">
        <v>838</v>
      </c>
      <c r="P334" t="s">
        <v>30</v>
      </c>
      <c r="Q334" t="s">
        <v>31</v>
      </c>
      <c r="S334" t="s">
        <v>32</v>
      </c>
      <c r="T334" t="s">
        <v>1263</v>
      </c>
    </row>
    <row r="335" spans="3:20" x14ac:dyDescent="0.25">
      <c r="C335">
        <v>328</v>
      </c>
      <c r="D335" t="s">
        <v>839</v>
      </c>
      <c r="E335" t="s">
        <v>840</v>
      </c>
      <c r="F335" t="s">
        <v>612</v>
      </c>
      <c r="G335" t="s">
        <v>841</v>
      </c>
      <c r="I335" t="s">
        <v>24</v>
      </c>
      <c r="K335" t="s">
        <v>26</v>
      </c>
      <c r="L335" t="s">
        <v>27</v>
      </c>
      <c r="M335" t="s">
        <v>117</v>
      </c>
      <c r="O335" t="s">
        <v>433</v>
      </c>
      <c r="Q335" t="s">
        <v>1260</v>
      </c>
      <c r="S335" t="s">
        <v>32</v>
      </c>
      <c r="T335" t="s">
        <v>45</v>
      </c>
    </row>
    <row r="336" spans="3:20" x14ac:dyDescent="0.25">
      <c r="C336">
        <v>329</v>
      </c>
      <c r="D336" t="s">
        <v>842</v>
      </c>
      <c r="E336" t="s">
        <v>843</v>
      </c>
      <c r="F336" t="s">
        <v>21</v>
      </c>
      <c r="G336" t="s">
        <v>844</v>
      </c>
      <c r="I336" t="s">
        <v>24</v>
      </c>
      <c r="J336" t="s">
        <v>25</v>
      </c>
      <c r="K336" t="s">
        <v>26</v>
      </c>
      <c r="L336" t="s">
        <v>27</v>
      </c>
      <c r="M336" t="s">
        <v>36</v>
      </c>
      <c r="Q336" t="s">
        <v>1260</v>
      </c>
      <c r="S336" t="s">
        <v>32</v>
      </c>
      <c r="T336" t="s">
        <v>45</v>
      </c>
    </row>
    <row r="337" spans="3:20" x14ac:dyDescent="0.25">
      <c r="C337">
        <v>330</v>
      </c>
      <c r="D337" t="s">
        <v>845</v>
      </c>
      <c r="E337" t="s">
        <v>846</v>
      </c>
      <c r="F337" t="s">
        <v>21</v>
      </c>
      <c r="G337">
        <v>401</v>
      </c>
      <c r="H337" t="s">
        <v>23</v>
      </c>
      <c r="I337" t="s">
        <v>24</v>
      </c>
      <c r="J337" t="s">
        <v>25</v>
      </c>
      <c r="K337" t="s">
        <v>26</v>
      </c>
      <c r="L337" t="s">
        <v>27</v>
      </c>
      <c r="M337" t="s">
        <v>847</v>
      </c>
      <c r="O337" t="s">
        <v>848</v>
      </c>
      <c r="P337" t="s">
        <v>44</v>
      </c>
      <c r="Q337" t="s">
        <v>31</v>
      </c>
      <c r="S337" t="s">
        <v>32</v>
      </c>
      <c r="T337" t="s">
        <v>1263</v>
      </c>
    </row>
    <row r="338" spans="3:20" x14ac:dyDescent="0.25">
      <c r="C338">
        <v>331</v>
      </c>
      <c r="D338" t="s">
        <v>849</v>
      </c>
      <c r="E338" t="s">
        <v>72</v>
      </c>
      <c r="F338" t="s">
        <v>21</v>
      </c>
      <c r="G338" t="s">
        <v>73</v>
      </c>
      <c r="I338" t="s">
        <v>24</v>
      </c>
      <c r="K338" t="s">
        <v>520</v>
      </c>
      <c r="L338" t="s">
        <v>27</v>
      </c>
      <c r="M338" t="s">
        <v>395</v>
      </c>
      <c r="O338" t="s">
        <v>732</v>
      </c>
      <c r="Q338" t="s">
        <v>1260</v>
      </c>
      <c r="S338" t="s">
        <v>32</v>
      </c>
      <c r="T338" t="s">
        <v>45</v>
      </c>
    </row>
    <row r="339" spans="3:20" x14ac:dyDescent="0.25">
      <c r="C339">
        <v>332</v>
      </c>
      <c r="D339" t="s">
        <v>850</v>
      </c>
      <c r="E339" t="s">
        <v>72</v>
      </c>
      <c r="F339" t="s">
        <v>21</v>
      </c>
      <c r="G339" t="s">
        <v>73</v>
      </c>
      <c r="H339" t="s">
        <v>115</v>
      </c>
      <c r="I339" t="s">
        <v>24</v>
      </c>
      <c r="J339" t="s">
        <v>519</v>
      </c>
      <c r="K339" t="s">
        <v>520</v>
      </c>
      <c r="L339" t="s">
        <v>27</v>
      </c>
      <c r="M339" t="s">
        <v>539</v>
      </c>
      <c r="N339" t="s">
        <v>540</v>
      </c>
      <c r="O339" t="s">
        <v>541</v>
      </c>
      <c r="P339" t="s">
        <v>60</v>
      </c>
      <c r="Q339" t="s">
        <v>852</v>
      </c>
      <c r="R339" t="s">
        <v>542</v>
      </c>
      <c r="S339" t="s">
        <v>32</v>
      </c>
      <c r="T339" t="s">
        <v>543</v>
      </c>
    </row>
    <row r="340" spans="3:20" x14ac:dyDescent="0.25">
      <c r="C340">
        <v>333</v>
      </c>
      <c r="D340" t="s">
        <v>853</v>
      </c>
      <c r="E340" t="s">
        <v>72</v>
      </c>
      <c r="F340" t="s">
        <v>21</v>
      </c>
      <c r="G340" t="s">
        <v>73</v>
      </c>
      <c r="H340" t="s">
        <v>115</v>
      </c>
      <c r="I340" t="s">
        <v>24</v>
      </c>
      <c r="J340" t="s">
        <v>519</v>
      </c>
      <c r="K340" t="s">
        <v>520</v>
      </c>
      <c r="L340" t="s">
        <v>27</v>
      </c>
      <c r="M340" t="s">
        <v>539</v>
      </c>
      <c r="N340" t="s">
        <v>540</v>
      </c>
      <c r="O340" t="s">
        <v>541</v>
      </c>
      <c r="P340" t="s">
        <v>60</v>
      </c>
      <c r="Q340" t="s">
        <v>852</v>
      </c>
      <c r="R340" t="s">
        <v>542</v>
      </c>
      <c r="S340" t="s">
        <v>32</v>
      </c>
      <c r="T340" t="s">
        <v>543</v>
      </c>
    </row>
    <row r="341" spans="3:20" x14ac:dyDescent="0.25">
      <c r="C341">
        <v>334</v>
      </c>
      <c r="D341" t="s">
        <v>854</v>
      </c>
      <c r="E341" t="s">
        <v>72</v>
      </c>
      <c r="F341" t="s">
        <v>21</v>
      </c>
      <c r="G341" t="s">
        <v>73</v>
      </c>
      <c r="I341" t="s">
        <v>24</v>
      </c>
      <c r="K341" t="s">
        <v>520</v>
      </c>
      <c r="L341" t="s">
        <v>27</v>
      </c>
      <c r="M341" t="s">
        <v>42</v>
      </c>
      <c r="O341" t="s">
        <v>43</v>
      </c>
      <c r="Q341" t="s">
        <v>1260</v>
      </c>
      <c r="S341" t="s">
        <v>32</v>
      </c>
      <c r="T341" t="s">
        <v>45</v>
      </c>
    </row>
    <row r="342" spans="3:20" x14ac:dyDescent="0.25">
      <c r="C342">
        <v>335</v>
      </c>
      <c r="D342" t="s">
        <v>855</v>
      </c>
      <c r="E342" t="s">
        <v>72</v>
      </c>
      <c r="F342" t="s">
        <v>21</v>
      </c>
      <c r="G342" t="s">
        <v>73</v>
      </c>
      <c r="I342" t="s">
        <v>24</v>
      </c>
      <c r="K342" t="s">
        <v>520</v>
      </c>
      <c r="L342" t="s">
        <v>27</v>
      </c>
      <c r="M342" t="s">
        <v>539</v>
      </c>
      <c r="Q342" t="s">
        <v>1260</v>
      </c>
      <c r="S342" t="s">
        <v>32</v>
      </c>
      <c r="T342" t="s">
        <v>45</v>
      </c>
    </row>
    <row r="343" spans="3:20" x14ac:dyDescent="0.25">
      <c r="C343">
        <v>336</v>
      </c>
      <c r="D343" t="s">
        <v>856</v>
      </c>
      <c r="E343" t="s">
        <v>72</v>
      </c>
      <c r="F343" t="s">
        <v>21</v>
      </c>
      <c r="G343" t="s">
        <v>73</v>
      </c>
      <c r="I343" t="s">
        <v>24</v>
      </c>
      <c r="K343" t="s">
        <v>520</v>
      </c>
      <c r="L343" t="s">
        <v>27</v>
      </c>
      <c r="M343" t="s">
        <v>655</v>
      </c>
      <c r="O343" t="s">
        <v>857</v>
      </c>
      <c r="Q343" t="s">
        <v>1260</v>
      </c>
      <c r="S343" t="s">
        <v>32</v>
      </c>
      <c r="T343" t="s">
        <v>45</v>
      </c>
    </row>
    <row r="344" spans="3:20" x14ac:dyDescent="0.25">
      <c r="C344">
        <v>337</v>
      </c>
      <c r="D344" t="s">
        <v>858</v>
      </c>
      <c r="E344" t="s">
        <v>72</v>
      </c>
      <c r="F344" t="s">
        <v>21</v>
      </c>
      <c r="G344" t="s">
        <v>73</v>
      </c>
      <c r="H344" t="s">
        <v>115</v>
      </c>
      <c r="I344" t="s">
        <v>24</v>
      </c>
      <c r="J344" t="s">
        <v>519</v>
      </c>
      <c r="K344" t="s">
        <v>520</v>
      </c>
      <c r="L344" t="s">
        <v>27</v>
      </c>
      <c r="M344" t="s">
        <v>539</v>
      </c>
      <c r="N344" t="s">
        <v>540</v>
      </c>
      <c r="O344" t="s">
        <v>541</v>
      </c>
      <c r="P344" t="s">
        <v>60</v>
      </c>
      <c r="Q344" t="s">
        <v>852</v>
      </c>
      <c r="R344" t="s">
        <v>542</v>
      </c>
      <c r="S344" t="s">
        <v>32</v>
      </c>
      <c r="T344" t="s">
        <v>543</v>
      </c>
    </row>
    <row r="345" spans="3:20" x14ac:dyDescent="0.25">
      <c r="C345">
        <v>338</v>
      </c>
      <c r="D345" t="s">
        <v>859</v>
      </c>
      <c r="E345" t="s">
        <v>860</v>
      </c>
      <c r="F345" t="s">
        <v>48</v>
      </c>
      <c r="G345" t="s">
        <v>428</v>
      </c>
      <c r="I345" t="s">
        <v>24</v>
      </c>
      <c r="K345" t="s">
        <v>26</v>
      </c>
      <c r="L345" t="s">
        <v>27</v>
      </c>
      <c r="M345" t="s">
        <v>117</v>
      </c>
      <c r="N345" t="s">
        <v>117</v>
      </c>
      <c r="O345" t="s">
        <v>433</v>
      </c>
      <c r="Q345" t="s">
        <v>1260</v>
      </c>
      <c r="S345" t="s">
        <v>32</v>
      </c>
      <c r="T345" t="s">
        <v>45</v>
      </c>
    </row>
    <row r="346" spans="3:20" x14ac:dyDescent="0.25">
      <c r="C346">
        <v>339</v>
      </c>
      <c r="D346" t="s">
        <v>861</v>
      </c>
      <c r="E346" t="s">
        <v>862</v>
      </c>
      <c r="F346" t="s">
        <v>21</v>
      </c>
      <c r="G346" t="s">
        <v>863</v>
      </c>
      <c r="I346" t="s">
        <v>24</v>
      </c>
      <c r="K346" t="s">
        <v>26</v>
      </c>
      <c r="L346" t="s">
        <v>27</v>
      </c>
      <c r="M346" t="s">
        <v>36</v>
      </c>
      <c r="N346" t="s">
        <v>36</v>
      </c>
      <c r="Q346" t="s">
        <v>1260</v>
      </c>
      <c r="S346" t="s">
        <v>32</v>
      </c>
      <c r="T346" t="s">
        <v>45</v>
      </c>
    </row>
    <row r="347" spans="3:20" x14ac:dyDescent="0.25">
      <c r="C347">
        <v>340</v>
      </c>
      <c r="D347" t="s">
        <v>864</v>
      </c>
      <c r="E347" t="s">
        <v>132</v>
      </c>
      <c r="F347" t="s">
        <v>21</v>
      </c>
      <c r="G347" t="s">
        <v>133</v>
      </c>
      <c r="H347" t="s">
        <v>23</v>
      </c>
      <c r="I347" t="s">
        <v>24</v>
      </c>
      <c r="J347" t="s">
        <v>25</v>
      </c>
      <c r="K347" t="s">
        <v>26</v>
      </c>
      <c r="L347" t="s">
        <v>27</v>
      </c>
      <c r="M347" t="s">
        <v>655</v>
      </c>
      <c r="N347" t="s">
        <v>656</v>
      </c>
      <c r="O347" t="s">
        <v>865</v>
      </c>
      <c r="P347" t="s">
        <v>60</v>
      </c>
      <c r="Q347" t="s">
        <v>31</v>
      </c>
      <c r="S347" t="s">
        <v>32</v>
      </c>
      <c r="T347" t="s">
        <v>1263</v>
      </c>
    </row>
    <row r="348" spans="3:20" x14ac:dyDescent="0.25">
      <c r="C348">
        <v>341</v>
      </c>
      <c r="D348" t="s">
        <v>866</v>
      </c>
      <c r="E348" t="s">
        <v>537</v>
      </c>
      <c r="F348" t="s">
        <v>21</v>
      </c>
      <c r="G348" t="s">
        <v>538</v>
      </c>
      <c r="H348" t="s">
        <v>23</v>
      </c>
      <c r="I348" t="s">
        <v>24</v>
      </c>
      <c r="J348" t="s">
        <v>25</v>
      </c>
      <c r="K348" t="s">
        <v>26</v>
      </c>
      <c r="L348" t="s">
        <v>27</v>
      </c>
      <c r="M348" t="s">
        <v>36</v>
      </c>
      <c r="N348" t="s">
        <v>620</v>
      </c>
      <c r="O348" t="s">
        <v>621</v>
      </c>
      <c r="P348" t="s">
        <v>30</v>
      </c>
      <c r="Q348" t="s">
        <v>31</v>
      </c>
      <c r="S348" t="s">
        <v>32</v>
      </c>
      <c r="T348" t="s">
        <v>1263</v>
      </c>
    </row>
    <row r="349" spans="3:20" x14ac:dyDescent="0.25">
      <c r="C349">
        <v>342</v>
      </c>
      <c r="D349" t="s">
        <v>867</v>
      </c>
      <c r="E349" t="s">
        <v>868</v>
      </c>
      <c r="F349" t="s">
        <v>869</v>
      </c>
      <c r="G349" t="s">
        <v>870</v>
      </c>
      <c r="H349" t="s">
        <v>23</v>
      </c>
      <c r="I349" t="s">
        <v>24</v>
      </c>
      <c r="J349" t="s">
        <v>25</v>
      </c>
      <c r="K349" t="s">
        <v>26</v>
      </c>
      <c r="L349" t="s">
        <v>27</v>
      </c>
      <c r="M349" t="s">
        <v>780</v>
      </c>
      <c r="O349" t="s">
        <v>871</v>
      </c>
      <c r="P349" t="s">
        <v>44</v>
      </c>
      <c r="Q349" t="s">
        <v>31</v>
      </c>
      <c r="S349" t="s">
        <v>32</v>
      </c>
      <c r="T349" t="s">
        <v>1263</v>
      </c>
    </row>
    <row r="350" spans="3:20" x14ac:dyDescent="0.25">
      <c r="C350">
        <v>343</v>
      </c>
      <c r="D350" t="s">
        <v>872</v>
      </c>
      <c r="E350" t="s">
        <v>873</v>
      </c>
      <c r="F350" t="s">
        <v>553</v>
      </c>
      <c r="G350">
        <v>163</v>
      </c>
      <c r="H350" t="s">
        <v>23</v>
      </c>
      <c r="I350" t="s">
        <v>24</v>
      </c>
      <c r="J350" t="s">
        <v>25</v>
      </c>
      <c r="K350" t="s">
        <v>26</v>
      </c>
      <c r="L350" t="s">
        <v>27</v>
      </c>
      <c r="M350" t="s">
        <v>655</v>
      </c>
      <c r="O350" t="s">
        <v>874</v>
      </c>
      <c r="P350" t="s">
        <v>60</v>
      </c>
      <c r="Q350" t="s">
        <v>31</v>
      </c>
      <c r="S350" t="s">
        <v>32</v>
      </c>
      <c r="T350" t="s">
        <v>1263</v>
      </c>
    </row>
    <row r="351" spans="3:20" x14ac:dyDescent="0.25">
      <c r="C351">
        <v>344</v>
      </c>
      <c r="D351" t="s">
        <v>875</v>
      </c>
      <c r="E351" t="s">
        <v>72</v>
      </c>
      <c r="F351" t="s">
        <v>21</v>
      </c>
      <c r="G351" t="s">
        <v>73</v>
      </c>
      <c r="I351" t="s">
        <v>24</v>
      </c>
      <c r="K351" t="s">
        <v>520</v>
      </c>
      <c r="L351" t="s">
        <v>27</v>
      </c>
      <c r="M351" t="s">
        <v>539</v>
      </c>
      <c r="O351" t="s">
        <v>541</v>
      </c>
      <c r="Q351" t="s">
        <v>1260</v>
      </c>
      <c r="S351" t="s">
        <v>32</v>
      </c>
      <c r="T351" t="s">
        <v>45</v>
      </c>
    </row>
    <row r="352" spans="3:20" x14ac:dyDescent="0.25">
      <c r="C352">
        <v>345</v>
      </c>
      <c r="D352" t="s">
        <v>876</v>
      </c>
      <c r="E352" t="s">
        <v>877</v>
      </c>
      <c r="F352" t="s">
        <v>21</v>
      </c>
      <c r="G352" t="s">
        <v>81</v>
      </c>
      <c r="I352" t="s">
        <v>24</v>
      </c>
      <c r="K352" t="s">
        <v>26</v>
      </c>
      <c r="L352" t="s">
        <v>27</v>
      </c>
      <c r="M352" t="s">
        <v>134</v>
      </c>
      <c r="O352" t="s">
        <v>135</v>
      </c>
      <c r="Q352" t="s">
        <v>1260</v>
      </c>
      <c r="S352" t="s">
        <v>32</v>
      </c>
      <c r="T352" t="s">
        <v>45</v>
      </c>
    </row>
    <row r="353" spans="3:20" x14ac:dyDescent="0.25">
      <c r="C353">
        <v>346</v>
      </c>
      <c r="D353" t="s">
        <v>878</v>
      </c>
      <c r="E353" t="s">
        <v>879</v>
      </c>
      <c r="F353" t="s">
        <v>21</v>
      </c>
      <c r="G353" t="s">
        <v>675</v>
      </c>
      <c r="H353" t="s">
        <v>115</v>
      </c>
      <c r="I353" t="s">
        <v>24</v>
      </c>
      <c r="J353" t="s">
        <v>25</v>
      </c>
      <c r="K353" t="s">
        <v>26</v>
      </c>
      <c r="L353" t="s">
        <v>27</v>
      </c>
      <c r="M353" t="s">
        <v>422</v>
      </c>
      <c r="O353" t="s">
        <v>413</v>
      </c>
      <c r="P353" t="s">
        <v>44</v>
      </c>
      <c r="Q353" t="s">
        <v>31</v>
      </c>
      <c r="S353" t="s">
        <v>32</v>
      </c>
      <c r="T353" t="s">
        <v>1263</v>
      </c>
    </row>
    <row r="354" spans="3:20" x14ac:dyDescent="0.25">
      <c r="C354">
        <v>347</v>
      </c>
      <c r="D354" t="s">
        <v>880</v>
      </c>
      <c r="E354" t="s">
        <v>881</v>
      </c>
      <c r="F354" t="s">
        <v>67</v>
      </c>
      <c r="G354" t="s">
        <v>629</v>
      </c>
      <c r="H354" t="s">
        <v>115</v>
      </c>
      <c r="I354" t="s">
        <v>24</v>
      </c>
      <c r="J354" t="s">
        <v>418</v>
      </c>
      <c r="K354" t="s">
        <v>26</v>
      </c>
      <c r="L354" t="s">
        <v>27</v>
      </c>
      <c r="M354" t="s">
        <v>412</v>
      </c>
      <c r="O354" t="s">
        <v>413</v>
      </c>
      <c r="P354" t="s">
        <v>44</v>
      </c>
      <c r="Q354" t="s">
        <v>31</v>
      </c>
      <c r="S354" t="s">
        <v>32</v>
      </c>
      <c r="T354" t="s">
        <v>1263</v>
      </c>
    </row>
    <row r="355" spans="3:20" x14ac:dyDescent="0.25">
      <c r="C355">
        <v>348</v>
      </c>
      <c r="D355" t="s">
        <v>882</v>
      </c>
      <c r="E355" t="s">
        <v>883</v>
      </c>
      <c r="F355" t="s">
        <v>21</v>
      </c>
      <c r="G355" t="s">
        <v>638</v>
      </c>
      <c r="I355" t="s">
        <v>24</v>
      </c>
      <c r="K355" t="s">
        <v>26</v>
      </c>
      <c r="L355" t="s">
        <v>27</v>
      </c>
      <c r="M355" t="s">
        <v>145</v>
      </c>
      <c r="O355" t="s">
        <v>146</v>
      </c>
      <c r="Q355" t="s">
        <v>1260</v>
      </c>
      <c r="S355" t="s">
        <v>32</v>
      </c>
      <c r="T355" t="s">
        <v>45</v>
      </c>
    </row>
    <row r="356" spans="3:20" x14ac:dyDescent="0.25">
      <c r="C356">
        <v>349</v>
      </c>
      <c r="D356" t="s">
        <v>884</v>
      </c>
      <c r="E356" t="s">
        <v>885</v>
      </c>
      <c r="F356" t="s">
        <v>21</v>
      </c>
      <c r="G356" t="s">
        <v>886</v>
      </c>
      <c r="I356" t="s">
        <v>24</v>
      </c>
      <c r="K356" t="s">
        <v>26</v>
      </c>
      <c r="L356" t="s">
        <v>27</v>
      </c>
      <c r="M356" t="s">
        <v>539</v>
      </c>
      <c r="O356" t="s">
        <v>541</v>
      </c>
      <c r="Q356" t="s">
        <v>1260</v>
      </c>
      <c r="S356" t="s">
        <v>32</v>
      </c>
      <c r="T356" t="s">
        <v>45</v>
      </c>
    </row>
    <row r="357" spans="3:20" x14ac:dyDescent="0.25">
      <c r="C357">
        <v>350</v>
      </c>
      <c r="D357" t="s">
        <v>887</v>
      </c>
      <c r="E357" t="s">
        <v>888</v>
      </c>
      <c r="F357" t="s">
        <v>48</v>
      </c>
      <c r="G357" t="s">
        <v>889</v>
      </c>
      <c r="H357" t="s">
        <v>115</v>
      </c>
      <c r="I357" t="s">
        <v>24</v>
      </c>
      <c r="J357" t="s">
        <v>116</v>
      </c>
      <c r="K357" t="s">
        <v>26</v>
      </c>
      <c r="L357" t="s">
        <v>27</v>
      </c>
      <c r="M357" t="s">
        <v>117</v>
      </c>
      <c r="O357" t="s">
        <v>118</v>
      </c>
      <c r="P357" t="s">
        <v>44</v>
      </c>
      <c r="Q357" t="s">
        <v>31</v>
      </c>
      <c r="S357" t="s">
        <v>32</v>
      </c>
      <c r="T357" t="s">
        <v>1263</v>
      </c>
    </row>
    <row r="358" spans="3:20" x14ac:dyDescent="0.25">
      <c r="C358">
        <v>351</v>
      </c>
      <c r="D358" t="s">
        <v>890</v>
      </c>
      <c r="E358" t="s">
        <v>628</v>
      </c>
      <c r="F358" t="s">
        <v>67</v>
      </c>
      <c r="G358" t="s">
        <v>629</v>
      </c>
      <c r="I358" t="s">
        <v>24</v>
      </c>
      <c r="K358" t="s">
        <v>26</v>
      </c>
      <c r="L358" t="s">
        <v>27</v>
      </c>
      <c r="M358" t="s">
        <v>422</v>
      </c>
      <c r="O358" t="s">
        <v>413</v>
      </c>
      <c r="Q358" t="s">
        <v>1260</v>
      </c>
      <c r="S358" t="s">
        <v>32</v>
      </c>
      <c r="T358" t="s">
        <v>45</v>
      </c>
    </row>
    <row r="359" spans="3:20" x14ac:dyDescent="0.25">
      <c r="C359">
        <v>352</v>
      </c>
      <c r="D359" t="s">
        <v>891</v>
      </c>
      <c r="E359" t="s">
        <v>631</v>
      </c>
      <c r="F359" t="s">
        <v>67</v>
      </c>
      <c r="G359" t="s">
        <v>68</v>
      </c>
      <c r="I359" t="s">
        <v>24</v>
      </c>
      <c r="K359" t="s">
        <v>26</v>
      </c>
      <c r="L359" t="s">
        <v>27</v>
      </c>
      <c r="M359" t="s">
        <v>422</v>
      </c>
      <c r="O359" t="s">
        <v>413</v>
      </c>
      <c r="Q359" t="s">
        <v>1260</v>
      </c>
      <c r="S359" t="s">
        <v>32</v>
      </c>
      <c r="T359" t="s">
        <v>45</v>
      </c>
    </row>
    <row r="360" spans="3:20" x14ac:dyDescent="0.25">
      <c r="C360">
        <v>353</v>
      </c>
      <c r="D360" t="s">
        <v>892</v>
      </c>
      <c r="E360" t="s">
        <v>631</v>
      </c>
      <c r="F360" t="s">
        <v>67</v>
      </c>
      <c r="G360" t="s">
        <v>68</v>
      </c>
      <c r="H360" t="s">
        <v>115</v>
      </c>
      <c r="I360" t="s">
        <v>24</v>
      </c>
      <c r="J360" t="s">
        <v>418</v>
      </c>
      <c r="K360" t="s">
        <v>26</v>
      </c>
      <c r="L360" t="s">
        <v>27</v>
      </c>
      <c r="M360" t="s">
        <v>412</v>
      </c>
      <c r="O360" t="s">
        <v>893</v>
      </c>
      <c r="P360" t="s">
        <v>44</v>
      </c>
      <c r="Q360" t="s">
        <v>31</v>
      </c>
      <c r="S360" t="s">
        <v>32</v>
      </c>
      <c r="T360" t="s">
        <v>1263</v>
      </c>
    </row>
    <row r="361" spans="3:20" x14ac:dyDescent="0.25">
      <c r="C361">
        <v>354</v>
      </c>
      <c r="D361" t="s">
        <v>894</v>
      </c>
      <c r="E361" t="s">
        <v>631</v>
      </c>
      <c r="F361" t="s">
        <v>67</v>
      </c>
      <c r="G361" t="s">
        <v>68</v>
      </c>
      <c r="I361" t="s">
        <v>24</v>
      </c>
      <c r="K361" t="s">
        <v>26</v>
      </c>
      <c r="L361" t="s">
        <v>27</v>
      </c>
      <c r="M361" t="s">
        <v>412</v>
      </c>
      <c r="O361" t="s">
        <v>413</v>
      </c>
      <c r="Q361" t="s">
        <v>1260</v>
      </c>
      <c r="S361" t="s">
        <v>32</v>
      </c>
      <c r="T361" t="s">
        <v>45</v>
      </c>
    </row>
    <row r="362" spans="3:20" x14ac:dyDescent="0.25">
      <c r="C362">
        <v>355</v>
      </c>
      <c r="D362" t="s">
        <v>895</v>
      </c>
      <c r="E362" t="s">
        <v>631</v>
      </c>
      <c r="F362" t="s">
        <v>67</v>
      </c>
      <c r="G362" t="s">
        <v>68</v>
      </c>
      <c r="H362" t="s">
        <v>115</v>
      </c>
      <c r="I362" t="s">
        <v>24</v>
      </c>
      <c r="J362" t="s">
        <v>418</v>
      </c>
      <c r="K362" t="s">
        <v>26</v>
      </c>
      <c r="L362" t="s">
        <v>27</v>
      </c>
      <c r="M362" t="s">
        <v>720</v>
      </c>
      <c r="N362" t="s">
        <v>721</v>
      </c>
      <c r="O362" t="s">
        <v>722</v>
      </c>
      <c r="P362" t="s">
        <v>44</v>
      </c>
      <c r="Q362" t="s">
        <v>31</v>
      </c>
      <c r="S362" t="s">
        <v>32</v>
      </c>
      <c r="T362" t="s">
        <v>1263</v>
      </c>
    </row>
    <row r="363" spans="3:20" x14ac:dyDescent="0.25">
      <c r="C363">
        <v>356</v>
      </c>
      <c r="D363" t="s">
        <v>896</v>
      </c>
      <c r="E363" t="s">
        <v>631</v>
      </c>
      <c r="F363" t="s">
        <v>67</v>
      </c>
      <c r="G363" t="s">
        <v>68</v>
      </c>
      <c r="H363" t="s">
        <v>115</v>
      </c>
      <c r="I363" t="s">
        <v>24</v>
      </c>
      <c r="J363" t="s">
        <v>418</v>
      </c>
      <c r="K363" t="s">
        <v>26</v>
      </c>
      <c r="L363" t="s">
        <v>27</v>
      </c>
      <c r="M363" t="s">
        <v>539</v>
      </c>
      <c r="N363" t="s">
        <v>540</v>
      </c>
      <c r="O363" t="s">
        <v>541</v>
      </c>
      <c r="P363" t="s">
        <v>60</v>
      </c>
      <c r="Q363" t="s">
        <v>52</v>
      </c>
      <c r="R363" t="s">
        <v>542</v>
      </c>
      <c r="S363" t="s">
        <v>32</v>
      </c>
      <c r="T363" t="s">
        <v>774</v>
      </c>
    </row>
    <row r="364" spans="3:20" x14ac:dyDescent="0.25">
      <c r="C364">
        <v>357</v>
      </c>
      <c r="D364" t="s">
        <v>897</v>
      </c>
      <c r="E364" t="s">
        <v>631</v>
      </c>
      <c r="F364" t="s">
        <v>67</v>
      </c>
      <c r="G364" t="s">
        <v>68</v>
      </c>
      <c r="I364" t="s">
        <v>24</v>
      </c>
      <c r="K364" t="s">
        <v>26</v>
      </c>
      <c r="L364" t="s">
        <v>27</v>
      </c>
      <c r="M364" t="s">
        <v>721</v>
      </c>
      <c r="N364" t="s">
        <v>721</v>
      </c>
      <c r="O364" t="s">
        <v>777</v>
      </c>
      <c r="Q364" t="s">
        <v>1262</v>
      </c>
      <c r="S364" t="s">
        <v>32</v>
      </c>
      <c r="T364" t="s">
        <v>641</v>
      </c>
    </row>
    <row r="365" spans="3:20" x14ac:dyDescent="0.25">
      <c r="C365">
        <v>358</v>
      </c>
      <c r="D365" t="s">
        <v>898</v>
      </c>
      <c r="E365" t="s">
        <v>664</v>
      </c>
      <c r="F365" t="s">
        <v>448</v>
      </c>
      <c r="G365" t="s">
        <v>448</v>
      </c>
      <c r="I365" t="s">
        <v>24</v>
      </c>
      <c r="K365" t="s">
        <v>26</v>
      </c>
      <c r="L365" t="s">
        <v>27</v>
      </c>
      <c r="M365" t="s">
        <v>117</v>
      </c>
      <c r="O365" t="s">
        <v>433</v>
      </c>
      <c r="Q365" t="s">
        <v>1260</v>
      </c>
      <c r="S365" t="s">
        <v>32</v>
      </c>
      <c r="T365" t="s">
        <v>45</v>
      </c>
    </row>
    <row r="366" spans="3:20" x14ac:dyDescent="0.25">
      <c r="C366">
        <v>359</v>
      </c>
      <c r="D366" t="s">
        <v>899</v>
      </c>
      <c r="E366" t="s">
        <v>637</v>
      </c>
      <c r="F366" t="s">
        <v>21</v>
      </c>
      <c r="G366" t="s">
        <v>638</v>
      </c>
      <c r="I366" t="s">
        <v>24</v>
      </c>
      <c r="K366" t="s">
        <v>26</v>
      </c>
      <c r="L366" t="s">
        <v>27</v>
      </c>
      <c r="M366" t="s">
        <v>117</v>
      </c>
      <c r="O366" t="s">
        <v>433</v>
      </c>
      <c r="Q366" t="s">
        <v>1260</v>
      </c>
      <c r="S366" t="s">
        <v>32</v>
      </c>
      <c r="T366" t="s">
        <v>45</v>
      </c>
    </row>
    <row r="367" spans="3:20" x14ac:dyDescent="0.25">
      <c r="C367">
        <v>360</v>
      </c>
      <c r="D367" t="s">
        <v>900</v>
      </c>
      <c r="E367" t="s">
        <v>901</v>
      </c>
      <c r="F367" t="s">
        <v>21</v>
      </c>
      <c r="G367" t="s">
        <v>902</v>
      </c>
      <c r="H367" t="s">
        <v>23</v>
      </c>
      <c r="I367" t="s">
        <v>24</v>
      </c>
      <c r="J367" t="s">
        <v>25</v>
      </c>
      <c r="K367" t="s">
        <v>26</v>
      </c>
      <c r="L367" t="s">
        <v>27</v>
      </c>
      <c r="M367" t="s">
        <v>216</v>
      </c>
      <c r="O367" t="s">
        <v>217</v>
      </c>
      <c r="P367" t="s">
        <v>44</v>
      </c>
      <c r="Q367" t="s">
        <v>31</v>
      </c>
      <c r="S367" t="s">
        <v>32</v>
      </c>
      <c r="T367" t="s">
        <v>1263</v>
      </c>
    </row>
    <row r="368" spans="3:20" x14ac:dyDescent="0.25">
      <c r="C368">
        <v>361</v>
      </c>
      <c r="D368" t="s">
        <v>903</v>
      </c>
      <c r="E368" t="s">
        <v>901</v>
      </c>
      <c r="F368" t="s">
        <v>21</v>
      </c>
      <c r="G368" t="s">
        <v>904</v>
      </c>
      <c r="I368" t="s">
        <v>24</v>
      </c>
      <c r="K368" t="s">
        <v>26</v>
      </c>
      <c r="L368" t="s">
        <v>27</v>
      </c>
      <c r="M368" t="s">
        <v>216</v>
      </c>
      <c r="O368" t="s">
        <v>217</v>
      </c>
      <c r="Q368" t="s">
        <v>1260</v>
      </c>
      <c r="S368" t="s">
        <v>32</v>
      </c>
      <c r="T368" t="s">
        <v>45</v>
      </c>
    </row>
    <row r="369" spans="3:20" x14ac:dyDescent="0.25">
      <c r="C369">
        <v>362</v>
      </c>
      <c r="D369" t="s">
        <v>905</v>
      </c>
      <c r="E369" t="s">
        <v>132</v>
      </c>
      <c r="F369" t="s">
        <v>21</v>
      </c>
      <c r="G369" t="s">
        <v>133</v>
      </c>
      <c r="H369" t="s">
        <v>23</v>
      </c>
      <c r="I369" t="s">
        <v>24</v>
      </c>
      <c r="J369" t="s">
        <v>25</v>
      </c>
      <c r="K369" t="s">
        <v>26</v>
      </c>
      <c r="L369" t="s">
        <v>27</v>
      </c>
      <c r="M369" t="s">
        <v>387</v>
      </c>
      <c r="O369" t="s">
        <v>906</v>
      </c>
      <c r="P369" t="s">
        <v>44</v>
      </c>
      <c r="Q369" t="s">
        <v>31</v>
      </c>
      <c r="S369" t="s">
        <v>32</v>
      </c>
      <c r="T369" t="s">
        <v>1263</v>
      </c>
    </row>
    <row r="370" spans="3:20" x14ac:dyDescent="0.25">
      <c r="C370">
        <v>363</v>
      </c>
      <c r="D370" t="s">
        <v>907</v>
      </c>
      <c r="E370" t="s">
        <v>908</v>
      </c>
      <c r="F370" t="s">
        <v>909</v>
      </c>
      <c r="G370" t="s">
        <v>89</v>
      </c>
      <c r="I370" t="s">
        <v>24</v>
      </c>
      <c r="K370" t="s">
        <v>26</v>
      </c>
      <c r="L370" t="s">
        <v>27</v>
      </c>
      <c r="M370" t="s">
        <v>539</v>
      </c>
      <c r="O370" t="s">
        <v>541</v>
      </c>
      <c r="Q370" t="s">
        <v>1260</v>
      </c>
      <c r="S370" t="s">
        <v>32</v>
      </c>
      <c r="T370" t="s">
        <v>45</v>
      </c>
    </row>
    <row r="371" spans="3:20" x14ac:dyDescent="0.25">
      <c r="C371">
        <v>364</v>
      </c>
      <c r="D371" t="s">
        <v>910</v>
      </c>
      <c r="E371" t="s">
        <v>908</v>
      </c>
      <c r="F371" t="s">
        <v>909</v>
      </c>
      <c r="G371" t="s">
        <v>89</v>
      </c>
      <c r="I371" t="s">
        <v>24</v>
      </c>
      <c r="K371" t="s">
        <v>26</v>
      </c>
      <c r="L371" t="s">
        <v>27</v>
      </c>
      <c r="M371" t="s">
        <v>539</v>
      </c>
      <c r="O371" t="s">
        <v>541</v>
      </c>
      <c r="Q371" t="s">
        <v>1260</v>
      </c>
      <c r="S371" t="s">
        <v>32</v>
      </c>
      <c r="T371" t="s">
        <v>45</v>
      </c>
    </row>
    <row r="372" spans="3:20" x14ac:dyDescent="0.25">
      <c r="C372">
        <v>365</v>
      </c>
      <c r="D372" t="s">
        <v>911</v>
      </c>
      <c r="E372" t="s">
        <v>908</v>
      </c>
      <c r="F372" t="s">
        <v>909</v>
      </c>
      <c r="G372" t="s">
        <v>89</v>
      </c>
      <c r="I372" t="s">
        <v>24</v>
      </c>
      <c r="K372" t="s">
        <v>26</v>
      </c>
      <c r="L372" t="s">
        <v>27</v>
      </c>
      <c r="M372" t="s">
        <v>912</v>
      </c>
      <c r="O372" t="s">
        <v>913</v>
      </c>
      <c r="Q372" t="s">
        <v>1260</v>
      </c>
      <c r="S372" t="s">
        <v>32</v>
      </c>
      <c r="T372" t="s">
        <v>45</v>
      </c>
    </row>
    <row r="373" spans="3:20" x14ac:dyDescent="0.25">
      <c r="C373">
        <v>366</v>
      </c>
      <c r="D373" t="s">
        <v>914</v>
      </c>
      <c r="E373" t="s">
        <v>908</v>
      </c>
      <c r="F373" t="s">
        <v>909</v>
      </c>
      <c r="G373" t="s">
        <v>89</v>
      </c>
      <c r="I373" t="s">
        <v>24</v>
      </c>
      <c r="K373" t="s">
        <v>26</v>
      </c>
      <c r="L373" t="s">
        <v>27</v>
      </c>
      <c r="M373" t="s">
        <v>539</v>
      </c>
      <c r="O373" t="s">
        <v>541</v>
      </c>
      <c r="Q373" t="s">
        <v>1260</v>
      </c>
      <c r="S373" t="s">
        <v>32</v>
      </c>
      <c r="T373" t="s">
        <v>45</v>
      </c>
    </row>
    <row r="374" spans="3:20" x14ac:dyDescent="0.25">
      <c r="C374">
        <v>367</v>
      </c>
      <c r="D374" t="s">
        <v>915</v>
      </c>
      <c r="E374" t="s">
        <v>916</v>
      </c>
      <c r="F374" t="s">
        <v>48</v>
      </c>
      <c r="G374" t="s">
        <v>649</v>
      </c>
      <c r="I374" t="s">
        <v>24</v>
      </c>
      <c r="K374" t="s">
        <v>26</v>
      </c>
      <c r="L374" t="s">
        <v>27</v>
      </c>
      <c r="M374" t="s">
        <v>156</v>
      </c>
      <c r="O374" t="s">
        <v>157</v>
      </c>
      <c r="P374" t="s">
        <v>44</v>
      </c>
      <c r="Q374" t="s">
        <v>1260</v>
      </c>
      <c r="S374" t="s">
        <v>32</v>
      </c>
      <c r="T374" t="s">
        <v>45</v>
      </c>
    </row>
    <row r="375" spans="3:20" x14ac:dyDescent="0.25">
      <c r="C375">
        <v>368</v>
      </c>
      <c r="D375" t="s">
        <v>917</v>
      </c>
      <c r="E375" t="s">
        <v>664</v>
      </c>
      <c r="F375" t="s">
        <v>448</v>
      </c>
      <c r="G375" t="s">
        <v>448</v>
      </c>
      <c r="I375" t="s">
        <v>24</v>
      </c>
      <c r="K375" t="s">
        <v>26</v>
      </c>
      <c r="L375" t="s">
        <v>27</v>
      </c>
      <c r="M375" t="s">
        <v>117</v>
      </c>
      <c r="O375" t="s">
        <v>433</v>
      </c>
      <c r="Q375" t="s">
        <v>1260</v>
      </c>
      <c r="S375" t="s">
        <v>32</v>
      </c>
      <c r="T375" t="s">
        <v>45</v>
      </c>
    </row>
    <row r="376" spans="3:20" x14ac:dyDescent="0.25">
      <c r="C376">
        <v>369</v>
      </c>
      <c r="D376" t="s">
        <v>918</v>
      </c>
      <c r="E376" t="s">
        <v>664</v>
      </c>
      <c r="F376" t="s">
        <v>448</v>
      </c>
      <c r="G376" t="s">
        <v>448</v>
      </c>
      <c r="I376" t="s">
        <v>24</v>
      </c>
      <c r="K376" t="s">
        <v>26</v>
      </c>
      <c r="L376" t="s">
        <v>27</v>
      </c>
      <c r="M376" t="s">
        <v>117</v>
      </c>
      <c r="O376" t="s">
        <v>433</v>
      </c>
      <c r="Q376" t="s">
        <v>1260</v>
      </c>
      <c r="S376" t="s">
        <v>32</v>
      </c>
      <c r="T376" t="s">
        <v>45</v>
      </c>
    </row>
    <row r="377" spans="3:20" x14ac:dyDescent="0.25">
      <c r="C377">
        <v>370</v>
      </c>
      <c r="D377" t="s">
        <v>919</v>
      </c>
      <c r="E377" t="s">
        <v>664</v>
      </c>
      <c r="F377" t="s">
        <v>448</v>
      </c>
      <c r="G377" t="s">
        <v>448</v>
      </c>
      <c r="I377" t="s">
        <v>24</v>
      </c>
      <c r="K377" t="s">
        <v>26</v>
      </c>
      <c r="L377" t="s">
        <v>27</v>
      </c>
      <c r="M377" t="s">
        <v>117</v>
      </c>
      <c r="O377" t="s">
        <v>433</v>
      </c>
      <c r="Q377" t="s">
        <v>1260</v>
      </c>
      <c r="S377" t="s">
        <v>32</v>
      </c>
      <c r="T377" t="s">
        <v>45</v>
      </c>
    </row>
    <row r="378" spans="3:20" x14ac:dyDescent="0.25">
      <c r="C378">
        <v>371</v>
      </c>
      <c r="D378" t="s">
        <v>920</v>
      </c>
      <c r="E378" t="s">
        <v>664</v>
      </c>
      <c r="F378" t="s">
        <v>448</v>
      </c>
      <c r="G378" t="s">
        <v>448</v>
      </c>
      <c r="I378" t="s">
        <v>24</v>
      </c>
      <c r="K378" t="s">
        <v>26</v>
      </c>
      <c r="L378" t="s">
        <v>27</v>
      </c>
      <c r="M378" t="s">
        <v>117</v>
      </c>
      <c r="O378" t="s">
        <v>433</v>
      </c>
      <c r="Q378" t="s">
        <v>1260</v>
      </c>
      <c r="S378" t="s">
        <v>32</v>
      </c>
      <c r="T378" t="s">
        <v>45</v>
      </c>
    </row>
    <row r="379" spans="3:20" x14ac:dyDescent="0.25">
      <c r="C379">
        <v>372</v>
      </c>
      <c r="D379" t="s">
        <v>921</v>
      </c>
      <c r="E379" t="s">
        <v>664</v>
      </c>
      <c r="F379" t="s">
        <v>448</v>
      </c>
      <c r="G379" t="s">
        <v>448</v>
      </c>
      <c r="I379" t="s">
        <v>24</v>
      </c>
      <c r="K379" t="s">
        <v>26</v>
      </c>
      <c r="L379" t="s">
        <v>27</v>
      </c>
      <c r="M379" t="s">
        <v>117</v>
      </c>
      <c r="O379" t="s">
        <v>433</v>
      </c>
      <c r="Q379" t="s">
        <v>1260</v>
      </c>
      <c r="S379" t="s">
        <v>32</v>
      </c>
      <c r="T379" t="s">
        <v>45</v>
      </c>
    </row>
    <row r="380" spans="3:20" x14ac:dyDescent="0.25">
      <c r="C380">
        <v>373</v>
      </c>
      <c r="D380" t="s">
        <v>922</v>
      </c>
      <c r="E380" t="s">
        <v>923</v>
      </c>
      <c r="F380" t="s">
        <v>21</v>
      </c>
      <c r="G380" t="s">
        <v>675</v>
      </c>
      <c r="H380" t="s">
        <v>115</v>
      </c>
      <c r="I380" t="s">
        <v>24</v>
      </c>
      <c r="J380" t="s">
        <v>25</v>
      </c>
      <c r="K380" t="s">
        <v>26</v>
      </c>
      <c r="L380" t="s">
        <v>27</v>
      </c>
      <c r="M380" t="s">
        <v>655</v>
      </c>
      <c r="O380" t="s">
        <v>874</v>
      </c>
      <c r="P380" t="s">
        <v>60</v>
      </c>
      <c r="Q380" t="s">
        <v>31</v>
      </c>
      <c r="S380" t="s">
        <v>32</v>
      </c>
      <c r="T380" t="s">
        <v>1263</v>
      </c>
    </row>
    <row r="381" spans="3:20" x14ac:dyDescent="0.25">
      <c r="C381">
        <v>374</v>
      </c>
      <c r="D381" t="s">
        <v>924</v>
      </c>
      <c r="E381" t="s">
        <v>674</v>
      </c>
      <c r="F381" t="s">
        <v>21</v>
      </c>
      <c r="G381" t="s">
        <v>675</v>
      </c>
      <c r="H381" t="s">
        <v>115</v>
      </c>
      <c r="I381" t="s">
        <v>24</v>
      </c>
      <c r="J381" t="s">
        <v>25</v>
      </c>
      <c r="K381" t="s">
        <v>26</v>
      </c>
      <c r="L381" t="s">
        <v>27</v>
      </c>
      <c r="M381" t="s">
        <v>770</v>
      </c>
      <c r="O381" t="s">
        <v>925</v>
      </c>
      <c r="P381" t="s">
        <v>60</v>
      </c>
      <c r="Q381" t="s">
        <v>31</v>
      </c>
      <c r="S381" t="s">
        <v>32</v>
      </c>
      <c r="T381" t="s">
        <v>1263</v>
      </c>
    </row>
    <row r="382" spans="3:20" x14ac:dyDescent="0.25">
      <c r="C382">
        <v>375</v>
      </c>
      <c r="D382" t="s">
        <v>926</v>
      </c>
      <c r="E382" t="s">
        <v>674</v>
      </c>
      <c r="F382" t="s">
        <v>21</v>
      </c>
      <c r="G382" t="s">
        <v>675</v>
      </c>
      <c r="H382" t="s">
        <v>115</v>
      </c>
      <c r="I382" t="s">
        <v>24</v>
      </c>
      <c r="J382" t="s">
        <v>25</v>
      </c>
      <c r="K382" t="s">
        <v>26</v>
      </c>
      <c r="L382" t="s">
        <v>27</v>
      </c>
      <c r="M382" t="s">
        <v>608</v>
      </c>
      <c r="O382" t="s">
        <v>609</v>
      </c>
      <c r="P382" t="s">
        <v>686</v>
      </c>
      <c r="Q382" t="s">
        <v>31</v>
      </c>
      <c r="S382" t="s">
        <v>32</v>
      </c>
      <c r="T382" t="s">
        <v>1263</v>
      </c>
    </row>
    <row r="383" spans="3:20" x14ac:dyDescent="0.25">
      <c r="C383">
        <v>376</v>
      </c>
      <c r="D383" t="s">
        <v>927</v>
      </c>
      <c r="E383" t="s">
        <v>928</v>
      </c>
      <c r="F383" t="s">
        <v>21</v>
      </c>
      <c r="G383">
        <v>5590</v>
      </c>
      <c r="I383" t="s">
        <v>929</v>
      </c>
      <c r="K383" t="s">
        <v>26</v>
      </c>
      <c r="L383" t="s">
        <v>27</v>
      </c>
      <c r="M383" t="s">
        <v>50</v>
      </c>
      <c r="O383" t="s">
        <v>51</v>
      </c>
      <c r="P383" t="s">
        <v>44</v>
      </c>
      <c r="Q383" t="s">
        <v>52</v>
      </c>
      <c r="R383" t="s">
        <v>53</v>
      </c>
      <c r="S383" t="s">
        <v>32</v>
      </c>
      <c r="T383" t="s">
        <v>54</v>
      </c>
    </row>
    <row r="384" spans="3:20" x14ac:dyDescent="0.25">
      <c r="C384">
        <v>377</v>
      </c>
      <c r="D384" t="s">
        <v>930</v>
      </c>
      <c r="E384" t="s">
        <v>931</v>
      </c>
      <c r="F384" t="s">
        <v>932</v>
      </c>
      <c r="G384" t="s">
        <v>932</v>
      </c>
      <c r="I384" t="s">
        <v>929</v>
      </c>
      <c r="K384" t="s">
        <v>26</v>
      </c>
      <c r="L384" t="s">
        <v>27</v>
      </c>
      <c r="M384" t="s">
        <v>50</v>
      </c>
      <c r="O384" t="s">
        <v>51</v>
      </c>
      <c r="P384" t="s">
        <v>44</v>
      </c>
      <c r="Q384" t="s">
        <v>52</v>
      </c>
      <c r="R384" t="s">
        <v>53</v>
      </c>
      <c r="S384" t="s">
        <v>32</v>
      </c>
      <c r="T384" t="s">
        <v>54</v>
      </c>
    </row>
    <row r="385" spans="3:20" x14ac:dyDescent="0.25">
      <c r="C385">
        <v>378</v>
      </c>
      <c r="D385" t="s">
        <v>933</v>
      </c>
      <c r="E385" t="s">
        <v>931</v>
      </c>
      <c r="F385" t="s">
        <v>932</v>
      </c>
      <c r="G385" t="s">
        <v>932</v>
      </c>
      <c r="I385" t="s">
        <v>929</v>
      </c>
      <c r="K385" t="s">
        <v>26</v>
      </c>
      <c r="L385" t="s">
        <v>27</v>
      </c>
      <c r="M385" t="s">
        <v>50</v>
      </c>
      <c r="O385" t="s">
        <v>51</v>
      </c>
      <c r="P385" t="s">
        <v>44</v>
      </c>
      <c r="Q385" t="s">
        <v>52</v>
      </c>
      <c r="R385" t="s">
        <v>53</v>
      </c>
      <c r="S385" t="s">
        <v>32</v>
      </c>
      <c r="T385" t="s">
        <v>54</v>
      </c>
    </row>
    <row r="386" spans="3:20" x14ac:dyDescent="0.25">
      <c r="C386">
        <v>379</v>
      </c>
      <c r="D386" t="s">
        <v>934</v>
      </c>
      <c r="E386" t="s">
        <v>931</v>
      </c>
      <c r="F386" t="s">
        <v>932</v>
      </c>
      <c r="G386" t="s">
        <v>932</v>
      </c>
      <c r="I386" t="s">
        <v>929</v>
      </c>
      <c r="K386" t="s">
        <v>26</v>
      </c>
      <c r="L386" t="s">
        <v>27</v>
      </c>
      <c r="M386" t="s">
        <v>50</v>
      </c>
      <c r="O386" t="s">
        <v>51</v>
      </c>
      <c r="P386" t="s">
        <v>44</v>
      </c>
      <c r="Q386" t="s">
        <v>52</v>
      </c>
      <c r="R386" t="s">
        <v>53</v>
      </c>
      <c r="S386" t="s">
        <v>32</v>
      </c>
      <c r="T386" t="s">
        <v>54</v>
      </c>
    </row>
    <row r="387" spans="3:20" x14ac:dyDescent="0.25">
      <c r="C387">
        <v>380</v>
      </c>
      <c r="D387" t="s">
        <v>935</v>
      </c>
      <c r="E387" t="s">
        <v>936</v>
      </c>
      <c r="F387" t="s">
        <v>21</v>
      </c>
      <c r="G387">
        <v>5590</v>
      </c>
      <c r="I387" t="s">
        <v>929</v>
      </c>
      <c r="K387" t="s">
        <v>26</v>
      </c>
      <c r="L387" t="s">
        <v>105</v>
      </c>
      <c r="M387" t="s">
        <v>193</v>
      </c>
      <c r="O387" t="s">
        <v>937</v>
      </c>
      <c r="S387" t="s">
        <v>32</v>
      </c>
      <c r="T387" t="s">
        <v>45</v>
      </c>
    </row>
    <row r="388" spans="3:20" x14ac:dyDescent="0.25">
      <c r="C388">
        <v>381</v>
      </c>
      <c r="D388" t="s">
        <v>938</v>
      </c>
      <c r="E388" t="s">
        <v>939</v>
      </c>
      <c r="F388" t="s">
        <v>21</v>
      </c>
      <c r="G388">
        <v>5590</v>
      </c>
      <c r="H388" t="s">
        <v>115</v>
      </c>
      <c r="I388" t="s">
        <v>929</v>
      </c>
      <c r="K388" t="s">
        <v>26</v>
      </c>
      <c r="L388" t="s">
        <v>27</v>
      </c>
      <c r="M388" t="s">
        <v>539</v>
      </c>
      <c r="N388" t="s">
        <v>540</v>
      </c>
      <c r="O388" t="s">
        <v>541</v>
      </c>
      <c r="P388" t="s">
        <v>60</v>
      </c>
      <c r="Q388" t="s">
        <v>52</v>
      </c>
      <c r="R388" t="s">
        <v>542</v>
      </c>
      <c r="S388" t="s">
        <v>32</v>
      </c>
      <c r="T388" t="s">
        <v>543</v>
      </c>
    </row>
    <row r="389" spans="3:20" x14ac:dyDescent="0.25">
      <c r="C389">
        <v>382</v>
      </c>
      <c r="D389" t="s">
        <v>940</v>
      </c>
      <c r="E389" t="s">
        <v>941</v>
      </c>
      <c r="F389" t="s">
        <v>92</v>
      </c>
      <c r="G389" t="s">
        <v>942</v>
      </c>
      <c r="I389" t="s">
        <v>929</v>
      </c>
      <c r="K389" t="s">
        <v>26</v>
      </c>
      <c r="L389" t="s">
        <v>27</v>
      </c>
      <c r="M389" t="s">
        <v>50</v>
      </c>
      <c r="O389" t="s">
        <v>51</v>
      </c>
      <c r="P389" t="s">
        <v>44</v>
      </c>
      <c r="Q389" t="s">
        <v>52</v>
      </c>
      <c r="R389" t="s">
        <v>53</v>
      </c>
      <c r="S389" t="s">
        <v>32</v>
      </c>
      <c r="T389" t="s">
        <v>54</v>
      </c>
    </row>
    <row r="390" spans="3:20" x14ac:dyDescent="0.25">
      <c r="C390">
        <v>383</v>
      </c>
      <c r="D390" t="s">
        <v>943</v>
      </c>
      <c r="E390" t="s">
        <v>944</v>
      </c>
      <c r="F390" t="s">
        <v>945</v>
      </c>
      <c r="G390" t="s">
        <v>946</v>
      </c>
      <c r="I390" t="s">
        <v>929</v>
      </c>
      <c r="K390" t="s">
        <v>26</v>
      </c>
      <c r="L390" t="s">
        <v>27</v>
      </c>
      <c r="M390" t="s">
        <v>189</v>
      </c>
      <c r="O390" t="s">
        <v>190</v>
      </c>
      <c r="S390" t="s">
        <v>32</v>
      </c>
      <c r="T390" t="s">
        <v>45</v>
      </c>
    </row>
    <row r="391" spans="3:20" x14ac:dyDescent="0.25">
      <c r="C391">
        <v>384</v>
      </c>
      <c r="D391" t="s">
        <v>947</v>
      </c>
      <c r="E391" t="s">
        <v>948</v>
      </c>
      <c r="F391" t="s">
        <v>945</v>
      </c>
      <c r="G391" t="s">
        <v>946</v>
      </c>
      <c r="I391" t="s">
        <v>929</v>
      </c>
      <c r="K391" t="s">
        <v>26</v>
      </c>
      <c r="L391" t="s">
        <v>27</v>
      </c>
      <c r="M391" t="s">
        <v>189</v>
      </c>
      <c r="O391" t="s">
        <v>190</v>
      </c>
      <c r="S391" t="s">
        <v>32</v>
      </c>
      <c r="T391" t="s">
        <v>45</v>
      </c>
    </row>
    <row r="392" spans="3:20" x14ac:dyDescent="0.25">
      <c r="C392">
        <v>385</v>
      </c>
      <c r="D392" t="s">
        <v>949</v>
      </c>
      <c r="E392" t="s">
        <v>950</v>
      </c>
      <c r="F392" t="s">
        <v>21</v>
      </c>
      <c r="G392" t="s">
        <v>951</v>
      </c>
      <c r="I392" t="s">
        <v>929</v>
      </c>
      <c r="K392" t="s">
        <v>26</v>
      </c>
      <c r="L392" t="s">
        <v>27</v>
      </c>
      <c r="M392" t="s">
        <v>50</v>
      </c>
      <c r="O392" t="s">
        <v>51</v>
      </c>
      <c r="P392" t="s">
        <v>44</v>
      </c>
      <c r="Q392" t="s">
        <v>52</v>
      </c>
      <c r="R392" t="s">
        <v>53</v>
      </c>
      <c r="S392" t="s">
        <v>32</v>
      </c>
      <c r="T392" t="s">
        <v>54</v>
      </c>
    </row>
    <row r="393" spans="3:20" x14ac:dyDescent="0.25">
      <c r="C393">
        <v>386</v>
      </c>
      <c r="D393" t="s">
        <v>952</v>
      </c>
      <c r="E393" t="s">
        <v>953</v>
      </c>
      <c r="F393" t="s">
        <v>92</v>
      </c>
      <c r="G393" t="s">
        <v>954</v>
      </c>
      <c r="I393" t="s">
        <v>929</v>
      </c>
      <c r="K393" t="s">
        <v>26</v>
      </c>
      <c r="L393" t="s">
        <v>27</v>
      </c>
      <c r="M393" t="s">
        <v>50</v>
      </c>
      <c r="O393" t="s">
        <v>51</v>
      </c>
      <c r="P393" t="s">
        <v>44</v>
      </c>
      <c r="Q393" t="s">
        <v>52</v>
      </c>
      <c r="R393" t="s">
        <v>53</v>
      </c>
      <c r="S393" t="s">
        <v>32</v>
      </c>
      <c r="T393" t="s">
        <v>54</v>
      </c>
    </row>
    <row r="394" spans="3:20" x14ac:dyDescent="0.25">
      <c r="C394">
        <v>387</v>
      </c>
      <c r="D394" t="s">
        <v>955</v>
      </c>
      <c r="E394" t="s">
        <v>956</v>
      </c>
      <c r="F394" t="s">
        <v>92</v>
      </c>
      <c r="G394" t="s">
        <v>954</v>
      </c>
      <c r="I394" t="s">
        <v>929</v>
      </c>
      <c r="K394" t="s">
        <v>26</v>
      </c>
      <c r="L394" t="s">
        <v>27</v>
      </c>
      <c r="M394" t="s">
        <v>156</v>
      </c>
      <c r="O394" t="s">
        <v>651</v>
      </c>
      <c r="P394" t="s">
        <v>44</v>
      </c>
      <c r="S394" t="s">
        <v>32</v>
      </c>
    </row>
    <row r="395" spans="3:20" x14ac:dyDescent="0.25">
      <c r="C395">
        <v>388</v>
      </c>
      <c r="D395" t="s">
        <v>957</v>
      </c>
      <c r="E395" t="s">
        <v>958</v>
      </c>
      <c r="F395" t="s">
        <v>21</v>
      </c>
      <c r="G395" t="s">
        <v>959</v>
      </c>
      <c r="I395" t="s">
        <v>929</v>
      </c>
      <c r="K395" t="s">
        <v>26</v>
      </c>
      <c r="L395" t="s">
        <v>27</v>
      </c>
      <c r="M395" t="s">
        <v>960</v>
      </c>
      <c r="O395" t="s">
        <v>961</v>
      </c>
      <c r="S395" t="s">
        <v>32</v>
      </c>
      <c r="T395" t="s">
        <v>45</v>
      </c>
    </row>
    <row r="396" spans="3:20" x14ac:dyDescent="0.25">
      <c r="C396">
        <v>389</v>
      </c>
      <c r="D396" t="s">
        <v>962</v>
      </c>
      <c r="E396" t="s">
        <v>963</v>
      </c>
      <c r="F396" t="s">
        <v>964</v>
      </c>
      <c r="G396" t="s">
        <v>965</v>
      </c>
      <c r="I396" t="s">
        <v>929</v>
      </c>
      <c r="K396" t="s">
        <v>26</v>
      </c>
      <c r="L396" t="s">
        <v>27</v>
      </c>
      <c r="M396" t="s">
        <v>42</v>
      </c>
      <c r="O396" t="s">
        <v>43</v>
      </c>
      <c r="S396" t="s">
        <v>32</v>
      </c>
      <c r="T396" t="s">
        <v>45</v>
      </c>
    </row>
    <row r="397" spans="3:20" x14ac:dyDescent="0.25">
      <c r="C397">
        <v>390</v>
      </c>
      <c r="D397" t="s">
        <v>966</v>
      </c>
      <c r="E397" t="s">
        <v>967</v>
      </c>
      <c r="F397" t="s">
        <v>21</v>
      </c>
      <c r="G397">
        <v>2400</v>
      </c>
      <c r="I397" t="s">
        <v>929</v>
      </c>
      <c r="K397" t="s">
        <v>26</v>
      </c>
      <c r="L397" t="s">
        <v>27</v>
      </c>
      <c r="M397" t="s">
        <v>50</v>
      </c>
      <c r="O397" t="s">
        <v>51</v>
      </c>
      <c r="P397" t="s">
        <v>44</v>
      </c>
      <c r="Q397" t="s">
        <v>52</v>
      </c>
      <c r="R397" t="s">
        <v>53</v>
      </c>
      <c r="S397" t="s">
        <v>32</v>
      </c>
      <c r="T397" t="s">
        <v>54</v>
      </c>
    </row>
    <row r="398" spans="3:20" x14ac:dyDescent="0.25">
      <c r="C398">
        <v>391</v>
      </c>
      <c r="D398" t="s">
        <v>968</v>
      </c>
      <c r="E398" t="s">
        <v>969</v>
      </c>
      <c r="F398" t="s">
        <v>21</v>
      </c>
      <c r="G398">
        <v>3970</v>
      </c>
      <c r="I398" t="s">
        <v>929</v>
      </c>
      <c r="K398" t="s">
        <v>26</v>
      </c>
      <c r="L398" t="s">
        <v>27</v>
      </c>
      <c r="M398" t="s">
        <v>50</v>
      </c>
      <c r="O398" t="s">
        <v>51</v>
      </c>
      <c r="P398" t="s">
        <v>44</v>
      </c>
      <c r="Q398" t="s">
        <v>52</v>
      </c>
      <c r="R398" t="s">
        <v>53</v>
      </c>
      <c r="S398" t="s">
        <v>32</v>
      </c>
      <c r="T398" t="s">
        <v>54</v>
      </c>
    </row>
    <row r="399" spans="3:20" x14ac:dyDescent="0.25">
      <c r="C399">
        <v>392</v>
      </c>
      <c r="D399" t="s">
        <v>970</v>
      </c>
      <c r="E399" t="s">
        <v>971</v>
      </c>
      <c r="F399" t="s">
        <v>972</v>
      </c>
      <c r="G399">
        <v>5000</v>
      </c>
      <c r="I399" t="s">
        <v>929</v>
      </c>
      <c r="K399" t="s">
        <v>26</v>
      </c>
      <c r="L399" t="s">
        <v>105</v>
      </c>
      <c r="M399" t="s">
        <v>373</v>
      </c>
      <c r="O399" t="s">
        <v>1259</v>
      </c>
      <c r="S399" t="s">
        <v>32</v>
      </c>
      <c r="T399" t="s">
        <v>45</v>
      </c>
    </row>
    <row r="400" spans="3:20" x14ac:dyDescent="0.25">
      <c r="C400">
        <v>393</v>
      </c>
      <c r="D400" t="s">
        <v>973</v>
      </c>
      <c r="E400" t="s">
        <v>974</v>
      </c>
      <c r="F400" t="s">
        <v>21</v>
      </c>
      <c r="G400">
        <v>3770</v>
      </c>
      <c r="I400" t="s">
        <v>929</v>
      </c>
      <c r="K400" t="s">
        <v>26</v>
      </c>
      <c r="L400" t="s">
        <v>27</v>
      </c>
      <c r="M400" t="s">
        <v>50</v>
      </c>
      <c r="O400" t="s">
        <v>51</v>
      </c>
      <c r="P400" t="s">
        <v>44</v>
      </c>
      <c r="Q400" t="s">
        <v>52</v>
      </c>
      <c r="R400" t="s">
        <v>53</v>
      </c>
      <c r="S400" t="s">
        <v>32</v>
      </c>
      <c r="T400" t="s">
        <v>54</v>
      </c>
    </row>
    <row r="401" spans="3:20" x14ac:dyDescent="0.25">
      <c r="C401">
        <v>394</v>
      </c>
      <c r="D401" t="s">
        <v>975</v>
      </c>
      <c r="E401" t="s">
        <v>976</v>
      </c>
      <c r="F401" t="s">
        <v>21</v>
      </c>
      <c r="G401" t="s">
        <v>977</v>
      </c>
      <c r="I401" t="s">
        <v>929</v>
      </c>
      <c r="K401" t="s">
        <v>26</v>
      </c>
      <c r="L401" t="s">
        <v>27</v>
      </c>
      <c r="M401" t="s">
        <v>50</v>
      </c>
      <c r="O401" t="s">
        <v>51</v>
      </c>
      <c r="P401" t="s">
        <v>44</v>
      </c>
      <c r="Q401" t="s">
        <v>52</v>
      </c>
      <c r="R401" t="s">
        <v>53</v>
      </c>
      <c r="S401" t="s">
        <v>32</v>
      </c>
      <c r="T401" t="s">
        <v>54</v>
      </c>
    </row>
    <row r="402" spans="3:20" x14ac:dyDescent="0.25">
      <c r="C402">
        <v>395</v>
      </c>
      <c r="D402" t="s">
        <v>978</v>
      </c>
      <c r="E402" t="s">
        <v>979</v>
      </c>
      <c r="F402" t="s">
        <v>21</v>
      </c>
      <c r="G402">
        <v>2400</v>
      </c>
      <c r="I402" t="s">
        <v>929</v>
      </c>
      <c r="K402" t="s">
        <v>26</v>
      </c>
      <c r="L402" t="s">
        <v>27</v>
      </c>
      <c r="M402" t="s">
        <v>50</v>
      </c>
      <c r="O402" t="s">
        <v>51</v>
      </c>
      <c r="P402" t="s">
        <v>44</v>
      </c>
      <c r="Q402" t="s">
        <v>52</v>
      </c>
      <c r="R402" t="s">
        <v>53</v>
      </c>
      <c r="S402" t="s">
        <v>32</v>
      </c>
      <c r="T402" t="s">
        <v>54</v>
      </c>
    </row>
    <row r="403" spans="3:20" x14ac:dyDescent="0.25">
      <c r="C403">
        <v>396</v>
      </c>
      <c r="D403" t="s">
        <v>980</v>
      </c>
      <c r="E403" t="s">
        <v>981</v>
      </c>
      <c r="F403" t="s">
        <v>982</v>
      </c>
      <c r="G403" t="s">
        <v>983</v>
      </c>
      <c r="I403" t="s">
        <v>929</v>
      </c>
      <c r="K403" t="s">
        <v>26</v>
      </c>
      <c r="L403" t="s">
        <v>27</v>
      </c>
      <c r="M403" t="s">
        <v>50</v>
      </c>
      <c r="O403" t="s">
        <v>51</v>
      </c>
      <c r="P403" t="s">
        <v>44</v>
      </c>
      <c r="Q403" t="s">
        <v>52</v>
      </c>
      <c r="R403" t="s">
        <v>53</v>
      </c>
      <c r="S403" t="s">
        <v>32</v>
      </c>
      <c r="T403" t="s">
        <v>54</v>
      </c>
    </row>
    <row r="404" spans="3:20" x14ac:dyDescent="0.25">
      <c r="C404">
        <v>397</v>
      </c>
      <c r="D404" t="s">
        <v>984</v>
      </c>
      <c r="E404" t="s">
        <v>985</v>
      </c>
      <c r="F404" t="s">
        <v>21</v>
      </c>
      <c r="G404">
        <v>2400</v>
      </c>
      <c r="I404" t="s">
        <v>929</v>
      </c>
      <c r="K404" t="s">
        <v>26</v>
      </c>
      <c r="L404" t="s">
        <v>27</v>
      </c>
      <c r="M404" t="s">
        <v>50</v>
      </c>
      <c r="O404" t="s">
        <v>51</v>
      </c>
      <c r="P404" t="s">
        <v>44</v>
      </c>
      <c r="Q404" t="s">
        <v>52</v>
      </c>
      <c r="R404" t="s">
        <v>53</v>
      </c>
      <c r="S404" t="s">
        <v>32</v>
      </c>
      <c r="T404" t="s">
        <v>54</v>
      </c>
    </row>
    <row r="405" spans="3:20" x14ac:dyDescent="0.25">
      <c r="C405">
        <v>398</v>
      </c>
      <c r="D405" t="s">
        <v>986</v>
      </c>
      <c r="E405" t="s">
        <v>987</v>
      </c>
      <c r="F405" t="s">
        <v>21</v>
      </c>
      <c r="G405" t="s">
        <v>988</v>
      </c>
      <c r="I405" t="s">
        <v>929</v>
      </c>
      <c r="K405" t="s">
        <v>26</v>
      </c>
      <c r="L405" t="s">
        <v>27</v>
      </c>
      <c r="M405" t="s">
        <v>50</v>
      </c>
      <c r="O405" t="s">
        <v>51</v>
      </c>
      <c r="P405" t="s">
        <v>44</v>
      </c>
      <c r="Q405" t="s">
        <v>52</v>
      </c>
      <c r="R405" t="s">
        <v>53</v>
      </c>
      <c r="S405" t="s">
        <v>32</v>
      </c>
      <c r="T405" t="s">
        <v>54</v>
      </c>
    </row>
    <row r="406" spans="3:20" x14ac:dyDescent="0.25">
      <c r="C406">
        <v>399</v>
      </c>
      <c r="D406" t="s">
        <v>989</v>
      </c>
      <c r="E406" t="s">
        <v>990</v>
      </c>
      <c r="F406" t="s">
        <v>982</v>
      </c>
      <c r="G406" t="s">
        <v>965</v>
      </c>
      <c r="I406" t="s">
        <v>929</v>
      </c>
      <c r="K406" t="s">
        <v>26</v>
      </c>
      <c r="L406" t="s">
        <v>27</v>
      </c>
      <c r="M406" t="s">
        <v>721</v>
      </c>
      <c r="N406" t="s">
        <v>721</v>
      </c>
      <c r="O406" t="s">
        <v>777</v>
      </c>
      <c r="S406" t="s">
        <v>32</v>
      </c>
      <c r="T406" t="s">
        <v>45</v>
      </c>
    </row>
    <row r="407" spans="3:20" x14ac:dyDescent="0.25">
      <c r="C407">
        <v>400</v>
      </c>
      <c r="D407" t="s">
        <v>991</v>
      </c>
      <c r="E407" t="s">
        <v>992</v>
      </c>
      <c r="F407" t="s">
        <v>21</v>
      </c>
      <c r="G407">
        <v>7086</v>
      </c>
      <c r="I407" t="s">
        <v>929</v>
      </c>
      <c r="K407" t="s">
        <v>26</v>
      </c>
      <c r="L407" t="s">
        <v>27</v>
      </c>
      <c r="M407" t="s">
        <v>189</v>
      </c>
      <c r="O407" t="s">
        <v>190</v>
      </c>
      <c r="S407" t="s">
        <v>32</v>
      </c>
      <c r="T407" t="s">
        <v>45</v>
      </c>
    </row>
    <row r="408" spans="3:20" x14ac:dyDescent="0.25">
      <c r="C408">
        <v>401</v>
      </c>
      <c r="D408" t="s">
        <v>993</v>
      </c>
      <c r="E408" t="s">
        <v>994</v>
      </c>
      <c r="F408" t="s">
        <v>982</v>
      </c>
      <c r="G408" t="s">
        <v>995</v>
      </c>
      <c r="I408" t="s">
        <v>929</v>
      </c>
      <c r="K408" t="s">
        <v>26</v>
      </c>
      <c r="L408" t="s">
        <v>27</v>
      </c>
      <c r="M408" t="s">
        <v>395</v>
      </c>
      <c r="O408" t="s">
        <v>732</v>
      </c>
      <c r="S408" t="s">
        <v>32</v>
      </c>
      <c r="T408" t="s">
        <v>45</v>
      </c>
    </row>
    <row r="409" spans="3:20" x14ac:dyDescent="0.25">
      <c r="C409">
        <v>402</v>
      </c>
      <c r="D409" t="s">
        <v>996</v>
      </c>
      <c r="E409" t="s">
        <v>997</v>
      </c>
      <c r="F409" t="s">
        <v>945</v>
      </c>
      <c r="G409" t="s">
        <v>946</v>
      </c>
      <c r="I409" t="s">
        <v>929</v>
      </c>
      <c r="K409" t="s">
        <v>26</v>
      </c>
      <c r="L409" t="s">
        <v>27</v>
      </c>
      <c r="M409" t="s">
        <v>395</v>
      </c>
      <c r="O409" t="s">
        <v>732</v>
      </c>
      <c r="S409" t="s">
        <v>32</v>
      </c>
      <c r="T409" t="s">
        <v>45</v>
      </c>
    </row>
    <row r="410" spans="3:20" x14ac:dyDescent="0.25">
      <c r="C410">
        <v>403</v>
      </c>
      <c r="D410" t="s">
        <v>998</v>
      </c>
      <c r="E410" t="s">
        <v>999</v>
      </c>
      <c r="F410" t="s">
        <v>1000</v>
      </c>
      <c r="G410" t="s">
        <v>1001</v>
      </c>
      <c r="I410" t="s">
        <v>929</v>
      </c>
      <c r="K410" t="s">
        <v>26</v>
      </c>
      <c r="L410" t="s">
        <v>27</v>
      </c>
      <c r="M410" t="s">
        <v>422</v>
      </c>
      <c r="O410" t="s">
        <v>413</v>
      </c>
      <c r="S410" t="s">
        <v>32</v>
      </c>
      <c r="T410" t="s">
        <v>45</v>
      </c>
    </row>
    <row r="411" spans="3:20" x14ac:dyDescent="0.25">
      <c r="C411">
        <v>404</v>
      </c>
      <c r="D411" t="s">
        <v>1002</v>
      </c>
      <c r="E411" t="s">
        <v>999</v>
      </c>
      <c r="F411" t="s">
        <v>1000</v>
      </c>
      <c r="G411" t="s">
        <v>1001</v>
      </c>
      <c r="I411" t="s">
        <v>929</v>
      </c>
      <c r="K411" t="s">
        <v>26</v>
      </c>
      <c r="L411" t="s">
        <v>27</v>
      </c>
      <c r="M411" t="s">
        <v>422</v>
      </c>
      <c r="O411" t="s">
        <v>413</v>
      </c>
      <c r="S411" t="s">
        <v>32</v>
      </c>
      <c r="T411" t="s">
        <v>45</v>
      </c>
    </row>
    <row r="412" spans="3:20" x14ac:dyDescent="0.25">
      <c r="C412">
        <v>405</v>
      </c>
      <c r="D412" t="s">
        <v>1003</v>
      </c>
      <c r="E412" t="s">
        <v>1004</v>
      </c>
      <c r="F412" t="s">
        <v>982</v>
      </c>
      <c r="G412" t="s">
        <v>965</v>
      </c>
      <c r="H412" t="s">
        <v>115</v>
      </c>
      <c r="I412" t="s">
        <v>929</v>
      </c>
      <c r="K412" t="s">
        <v>26</v>
      </c>
      <c r="L412" t="s">
        <v>27</v>
      </c>
      <c r="M412" t="s">
        <v>1005</v>
      </c>
      <c r="O412" t="s">
        <v>1006</v>
      </c>
      <c r="P412" t="s">
        <v>30</v>
      </c>
      <c r="Q412" t="s">
        <v>31</v>
      </c>
      <c r="S412" t="s">
        <v>32</v>
      </c>
    </row>
    <row r="413" spans="3:20" x14ac:dyDescent="0.25">
      <c r="C413">
        <v>406</v>
      </c>
      <c r="D413" t="s">
        <v>1007</v>
      </c>
      <c r="E413" t="s">
        <v>1008</v>
      </c>
      <c r="F413" t="s">
        <v>21</v>
      </c>
      <c r="G413" t="s">
        <v>1009</v>
      </c>
      <c r="I413" t="s">
        <v>929</v>
      </c>
      <c r="K413" t="s">
        <v>26</v>
      </c>
      <c r="L413" t="s">
        <v>27</v>
      </c>
      <c r="M413" t="s">
        <v>395</v>
      </c>
      <c r="O413" t="s">
        <v>388</v>
      </c>
      <c r="S413" t="s">
        <v>32</v>
      </c>
      <c r="T413" t="s">
        <v>45</v>
      </c>
    </row>
    <row r="414" spans="3:20" x14ac:dyDescent="0.25">
      <c r="C414">
        <v>407</v>
      </c>
      <c r="D414" t="s">
        <v>1010</v>
      </c>
      <c r="E414" t="s">
        <v>1011</v>
      </c>
      <c r="F414" t="s">
        <v>21</v>
      </c>
      <c r="G414" t="s">
        <v>1009</v>
      </c>
      <c r="I414" t="s">
        <v>929</v>
      </c>
      <c r="K414" t="s">
        <v>26</v>
      </c>
      <c r="L414" t="s">
        <v>27</v>
      </c>
      <c r="M414" t="s">
        <v>721</v>
      </c>
      <c r="O414" t="s">
        <v>777</v>
      </c>
      <c r="S414" t="s">
        <v>32</v>
      </c>
      <c r="T414" t="s">
        <v>45</v>
      </c>
    </row>
    <row r="415" spans="3:20" x14ac:dyDescent="0.25">
      <c r="C415">
        <v>408</v>
      </c>
      <c r="D415" t="s">
        <v>1012</v>
      </c>
      <c r="E415" t="s">
        <v>1011</v>
      </c>
      <c r="F415" t="s">
        <v>21</v>
      </c>
      <c r="G415" t="s">
        <v>1009</v>
      </c>
      <c r="I415" t="s">
        <v>929</v>
      </c>
      <c r="K415" t="s">
        <v>26</v>
      </c>
      <c r="L415" t="s">
        <v>27</v>
      </c>
      <c r="M415" t="s">
        <v>721</v>
      </c>
      <c r="O415" t="s">
        <v>777</v>
      </c>
      <c r="S415" t="s">
        <v>32</v>
      </c>
      <c r="T415" t="s">
        <v>45</v>
      </c>
    </row>
    <row r="416" spans="3:20" x14ac:dyDescent="0.25">
      <c r="C416">
        <v>409</v>
      </c>
      <c r="D416" t="s">
        <v>1013</v>
      </c>
      <c r="E416" t="s">
        <v>1011</v>
      </c>
      <c r="F416" t="s">
        <v>21</v>
      </c>
      <c r="G416" t="s">
        <v>1009</v>
      </c>
      <c r="I416" t="s">
        <v>929</v>
      </c>
      <c r="K416" t="s">
        <v>26</v>
      </c>
      <c r="L416" t="s">
        <v>27</v>
      </c>
      <c r="M416" t="s">
        <v>721</v>
      </c>
      <c r="O416" t="s">
        <v>777</v>
      </c>
      <c r="S416" t="s">
        <v>32</v>
      </c>
      <c r="T416" t="s">
        <v>45</v>
      </c>
    </row>
    <row r="417" spans="3:20" x14ac:dyDescent="0.25">
      <c r="C417">
        <v>410</v>
      </c>
      <c r="D417" t="s">
        <v>1014</v>
      </c>
      <c r="E417" t="s">
        <v>1015</v>
      </c>
      <c r="F417" t="s">
        <v>1016</v>
      </c>
      <c r="G417" t="s">
        <v>1017</v>
      </c>
      <c r="I417" t="s">
        <v>929</v>
      </c>
      <c r="K417" t="s">
        <v>26</v>
      </c>
      <c r="L417" t="s">
        <v>27</v>
      </c>
      <c r="M417" t="s">
        <v>422</v>
      </c>
      <c r="O417" t="s">
        <v>413</v>
      </c>
      <c r="S417" t="s">
        <v>32</v>
      </c>
      <c r="T417" t="s">
        <v>45</v>
      </c>
    </row>
    <row r="418" spans="3:20" x14ac:dyDescent="0.25">
      <c r="C418">
        <v>411</v>
      </c>
      <c r="D418" t="s">
        <v>1018</v>
      </c>
      <c r="E418" t="s">
        <v>1019</v>
      </c>
      <c r="F418" t="s">
        <v>945</v>
      </c>
      <c r="G418" t="s">
        <v>1020</v>
      </c>
      <c r="I418" t="s">
        <v>929</v>
      </c>
      <c r="K418" t="s">
        <v>26</v>
      </c>
      <c r="L418" t="s">
        <v>27</v>
      </c>
      <c r="M418" t="s">
        <v>422</v>
      </c>
      <c r="O418" t="s">
        <v>413</v>
      </c>
      <c r="S418" t="s">
        <v>32</v>
      </c>
      <c r="T418" t="s">
        <v>45</v>
      </c>
    </row>
    <row r="419" spans="3:20" x14ac:dyDescent="0.25">
      <c r="C419">
        <v>412</v>
      </c>
      <c r="D419" t="s">
        <v>1021</v>
      </c>
      <c r="E419" t="s">
        <v>1019</v>
      </c>
      <c r="F419" t="s">
        <v>945</v>
      </c>
      <c r="G419" t="s">
        <v>1020</v>
      </c>
      <c r="I419" t="s">
        <v>929</v>
      </c>
      <c r="K419" t="s">
        <v>26</v>
      </c>
      <c r="L419" t="s">
        <v>27</v>
      </c>
      <c r="M419" t="s">
        <v>422</v>
      </c>
      <c r="O419" t="s">
        <v>413</v>
      </c>
      <c r="S419" t="s">
        <v>32</v>
      </c>
      <c r="T419" t="s">
        <v>45</v>
      </c>
    </row>
    <row r="420" spans="3:20" x14ac:dyDescent="0.25">
      <c r="C420">
        <v>413</v>
      </c>
      <c r="D420" t="s">
        <v>1022</v>
      </c>
      <c r="E420" t="s">
        <v>1019</v>
      </c>
      <c r="F420" t="s">
        <v>945</v>
      </c>
      <c r="G420" t="s">
        <v>1020</v>
      </c>
      <c r="I420" t="s">
        <v>929</v>
      </c>
      <c r="K420" t="s">
        <v>26</v>
      </c>
      <c r="L420" t="s">
        <v>27</v>
      </c>
      <c r="M420" t="s">
        <v>422</v>
      </c>
      <c r="O420" t="s">
        <v>413</v>
      </c>
      <c r="S420" t="s">
        <v>32</v>
      </c>
      <c r="T420" t="s">
        <v>45</v>
      </c>
    </row>
    <row r="421" spans="3:20" x14ac:dyDescent="0.25">
      <c r="C421">
        <v>414</v>
      </c>
      <c r="D421" t="s">
        <v>1023</v>
      </c>
      <c r="E421" t="s">
        <v>1024</v>
      </c>
      <c r="F421" t="s">
        <v>964</v>
      </c>
      <c r="G421" t="s">
        <v>1020</v>
      </c>
      <c r="I421" t="s">
        <v>929</v>
      </c>
      <c r="K421" t="s">
        <v>26</v>
      </c>
      <c r="L421" t="s">
        <v>27</v>
      </c>
      <c r="M421" t="s">
        <v>395</v>
      </c>
      <c r="O421" t="s">
        <v>732</v>
      </c>
      <c r="S421" t="s">
        <v>32</v>
      </c>
      <c r="T421" t="s">
        <v>45</v>
      </c>
    </row>
    <row r="422" spans="3:20" x14ac:dyDescent="0.25">
      <c r="C422">
        <v>415</v>
      </c>
      <c r="D422" t="s">
        <v>1025</v>
      </c>
      <c r="E422" t="s">
        <v>743</v>
      </c>
      <c r="F422" t="s">
        <v>21</v>
      </c>
      <c r="G422" t="s">
        <v>1026</v>
      </c>
      <c r="I422" t="s">
        <v>24</v>
      </c>
      <c r="K422" t="s">
        <v>26</v>
      </c>
      <c r="L422" t="s">
        <v>105</v>
      </c>
      <c r="M422" t="s">
        <v>117</v>
      </c>
      <c r="O422" t="s">
        <v>433</v>
      </c>
      <c r="Q422" t="s">
        <v>1260</v>
      </c>
      <c r="S422" t="s">
        <v>32</v>
      </c>
      <c r="T422" t="s">
        <v>45</v>
      </c>
    </row>
    <row r="423" spans="3:20" x14ac:dyDescent="0.25">
      <c r="C423">
        <v>416</v>
      </c>
      <c r="D423" t="s">
        <v>1027</v>
      </c>
      <c r="E423" t="s">
        <v>637</v>
      </c>
      <c r="F423" t="s">
        <v>21</v>
      </c>
      <c r="G423" t="s">
        <v>1028</v>
      </c>
      <c r="I423" t="s">
        <v>24</v>
      </c>
      <c r="K423" t="s">
        <v>26</v>
      </c>
      <c r="L423" t="s">
        <v>105</v>
      </c>
      <c r="M423" t="s">
        <v>639</v>
      </c>
      <c r="O423" t="s">
        <v>640</v>
      </c>
      <c r="Q423" t="s">
        <v>1260</v>
      </c>
      <c r="S423" t="s">
        <v>32</v>
      </c>
      <c r="T423" t="s">
        <v>641</v>
      </c>
    </row>
    <row r="424" spans="3:20" x14ac:dyDescent="0.25">
      <c r="C424">
        <v>417</v>
      </c>
      <c r="D424" t="s">
        <v>1029</v>
      </c>
      <c r="E424" t="s">
        <v>1030</v>
      </c>
      <c r="F424" t="s">
        <v>21</v>
      </c>
      <c r="G424" t="s">
        <v>1031</v>
      </c>
      <c r="I424" t="s">
        <v>24</v>
      </c>
      <c r="K424" t="s">
        <v>26</v>
      </c>
      <c r="L424" t="s">
        <v>105</v>
      </c>
      <c r="M424" t="s">
        <v>1032</v>
      </c>
      <c r="O424" t="s">
        <v>1033</v>
      </c>
      <c r="Q424" t="s">
        <v>1260</v>
      </c>
      <c r="S424" t="s">
        <v>32</v>
      </c>
      <c r="T424" t="s">
        <v>641</v>
      </c>
    </row>
    <row r="425" spans="3:20" x14ac:dyDescent="0.25">
      <c r="C425">
        <v>418</v>
      </c>
      <c r="D425" t="s">
        <v>1034</v>
      </c>
      <c r="E425" t="s">
        <v>1035</v>
      </c>
      <c r="F425" t="s">
        <v>21</v>
      </c>
      <c r="G425" t="s">
        <v>1036</v>
      </c>
      <c r="H425" t="s">
        <v>23</v>
      </c>
      <c r="I425" t="s">
        <v>24</v>
      </c>
      <c r="J425" t="s">
        <v>25</v>
      </c>
      <c r="K425" t="s">
        <v>26</v>
      </c>
      <c r="L425" t="s">
        <v>105</v>
      </c>
      <c r="M425" t="s">
        <v>639</v>
      </c>
      <c r="O425" t="s">
        <v>1037</v>
      </c>
      <c r="Q425" t="s">
        <v>31</v>
      </c>
      <c r="S425" t="s">
        <v>32</v>
      </c>
      <c r="T425" t="s">
        <v>1263</v>
      </c>
    </row>
    <row r="426" spans="3:20" x14ac:dyDescent="0.25">
      <c r="C426">
        <v>419</v>
      </c>
      <c r="D426" t="s">
        <v>1038</v>
      </c>
      <c r="E426" t="s">
        <v>637</v>
      </c>
      <c r="F426" t="s">
        <v>21</v>
      </c>
      <c r="G426" t="s">
        <v>1028</v>
      </c>
      <c r="H426" t="s">
        <v>115</v>
      </c>
      <c r="I426" t="s">
        <v>24</v>
      </c>
      <c r="J426" t="s">
        <v>25</v>
      </c>
      <c r="K426" t="s">
        <v>26</v>
      </c>
      <c r="L426" t="s">
        <v>105</v>
      </c>
      <c r="M426" t="s">
        <v>639</v>
      </c>
      <c r="N426" t="s">
        <v>1039</v>
      </c>
      <c r="O426" t="s">
        <v>1037</v>
      </c>
      <c r="Q426" t="s">
        <v>31</v>
      </c>
      <c r="S426" t="s">
        <v>32</v>
      </c>
      <c r="T426" t="s">
        <v>1263</v>
      </c>
    </row>
    <row r="427" spans="3:20" x14ac:dyDescent="0.25">
      <c r="C427">
        <v>420</v>
      </c>
      <c r="D427" t="s">
        <v>1040</v>
      </c>
      <c r="E427" t="s">
        <v>1041</v>
      </c>
      <c r="F427" t="s">
        <v>21</v>
      </c>
      <c r="G427" t="s">
        <v>1042</v>
      </c>
      <c r="I427" t="s">
        <v>24</v>
      </c>
      <c r="K427" t="s">
        <v>26</v>
      </c>
      <c r="L427" t="s">
        <v>105</v>
      </c>
      <c r="M427" t="s">
        <v>193</v>
      </c>
      <c r="O427" t="s">
        <v>937</v>
      </c>
      <c r="Q427" t="s">
        <v>1260</v>
      </c>
      <c r="S427" t="s">
        <v>32</v>
      </c>
      <c r="T427" t="s">
        <v>45</v>
      </c>
    </row>
    <row r="428" spans="3:20" x14ac:dyDescent="0.25">
      <c r="C428">
        <v>421</v>
      </c>
      <c r="D428" t="s">
        <v>1043</v>
      </c>
      <c r="E428" t="s">
        <v>1044</v>
      </c>
      <c r="F428" t="s">
        <v>92</v>
      </c>
      <c r="G428" t="s">
        <v>1045</v>
      </c>
      <c r="H428" t="s">
        <v>1046</v>
      </c>
      <c r="I428" t="s">
        <v>24</v>
      </c>
      <c r="J428" t="s">
        <v>1047</v>
      </c>
      <c r="K428" t="s">
        <v>26</v>
      </c>
      <c r="L428" t="s">
        <v>105</v>
      </c>
      <c r="M428" t="s">
        <v>193</v>
      </c>
      <c r="Q428" t="s">
        <v>31</v>
      </c>
      <c r="S428" t="s">
        <v>32</v>
      </c>
      <c r="T428" t="s">
        <v>1263</v>
      </c>
    </row>
    <row r="429" spans="3:20" x14ac:dyDescent="0.25">
      <c r="C429">
        <v>422</v>
      </c>
      <c r="D429" t="s">
        <v>1048</v>
      </c>
      <c r="E429" t="s">
        <v>1049</v>
      </c>
      <c r="F429" t="s">
        <v>21</v>
      </c>
      <c r="G429" t="s">
        <v>1050</v>
      </c>
      <c r="H429" t="s">
        <v>115</v>
      </c>
      <c r="I429" t="s">
        <v>24</v>
      </c>
      <c r="J429" t="s">
        <v>25</v>
      </c>
      <c r="K429" t="s">
        <v>26</v>
      </c>
      <c r="L429" t="s">
        <v>105</v>
      </c>
      <c r="M429" t="s">
        <v>139</v>
      </c>
      <c r="O429" t="s">
        <v>1051</v>
      </c>
      <c r="Q429" t="s">
        <v>31</v>
      </c>
      <c r="S429" t="s">
        <v>32</v>
      </c>
      <c r="T429" t="s">
        <v>1263</v>
      </c>
    </row>
    <row r="430" spans="3:20" x14ac:dyDescent="0.25">
      <c r="C430">
        <v>423</v>
      </c>
      <c r="D430" t="s">
        <v>1052</v>
      </c>
      <c r="E430" t="s">
        <v>176</v>
      </c>
      <c r="F430" t="s">
        <v>21</v>
      </c>
      <c r="G430" t="s">
        <v>1053</v>
      </c>
      <c r="H430" t="s">
        <v>115</v>
      </c>
      <c r="I430" t="s">
        <v>24</v>
      </c>
      <c r="J430" t="s">
        <v>25</v>
      </c>
      <c r="K430" t="s">
        <v>26</v>
      </c>
      <c r="L430" t="s">
        <v>105</v>
      </c>
      <c r="M430" t="s">
        <v>139</v>
      </c>
      <c r="O430" t="s">
        <v>1051</v>
      </c>
      <c r="Q430" t="s">
        <v>31</v>
      </c>
      <c r="S430" t="s">
        <v>32</v>
      </c>
      <c r="T430" t="s">
        <v>1263</v>
      </c>
    </row>
    <row r="431" spans="3:20" x14ac:dyDescent="0.25">
      <c r="C431">
        <v>424</v>
      </c>
      <c r="D431" t="s">
        <v>1054</v>
      </c>
      <c r="E431" t="s">
        <v>1055</v>
      </c>
      <c r="F431" t="s">
        <v>1056</v>
      </c>
      <c r="G431" t="s">
        <v>1057</v>
      </c>
      <c r="I431" t="s">
        <v>24</v>
      </c>
      <c r="K431" t="s">
        <v>26</v>
      </c>
      <c r="L431" t="s">
        <v>27</v>
      </c>
      <c r="M431" t="s">
        <v>156</v>
      </c>
      <c r="O431" t="s">
        <v>157</v>
      </c>
      <c r="P431" t="s">
        <v>44</v>
      </c>
      <c r="Q431" t="s">
        <v>1260</v>
      </c>
      <c r="S431" t="s">
        <v>32</v>
      </c>
      <c r="T431" t="s">
        <v>45</v>
      </c>
    </row>
    <row r="432" spans="3:20" x14ac:dyDescent="0.25">
      <c r="C432">
        <v>425</v>
      </c>
      <c r="D432" t="s">
        <v>1058</v>
      </c>
      <c r="E432" t="s">
        <v>1059</v>
      </c>
      <c r="F432" t="s">
        <v>21</v>
      </c>
      <c r="G432" t="s">
        <v>1060</v>
      </c>
      <c r="H432" t="s">
        <v>115</v>
      </c>
      <c r="I432" t="s">
        <v>24</v>
      </c>
      <c r="J432" t="s">
        <v>25</v>
      </c>
      <c r="K432" t="s">
        <v>26</v>
      </c>
      <c r="L432" t="s">
        <v>105</v>
      </c>
      <c r="M432" t="s">
        <v>296</v>
      </c>
      <c r="O432" t="s">
        <v>1258</v>
      </c>
      <c r="Q432" t="s">
        <v>31</v>
      </c>
      <c r="S432" t="s">
        <v>32</v>
      </c>
      <c r="T432" t="s">
        <v>1263</v>
      </c>
    </row>
    <row r="433" spans="3:20" x14ac:dyDescent="0.25">
      <c r="C433">
        <v>426</v>
      </c>
      <c r="D433" t="s">
        <v>1061</v>
      </c>
      <c r="E433" t="s">
        <v>1062</v>
      </c>
      <c r="F433" t="s">
        <v>21</v>
      </c>
      <c r="G433">
        <v>4535</v>
      </c>
      <c r="I433" t="s">
        <v>24</v>
      </c>
      <c r="K433" t="s">
        <v>26</v>
      </c>
      <c r="L433" t="s">
        <v>105</v>
      </c>
      <c r="M433" t="s">
        <v>545</v>
      </c>
      <c r="O433" t="s">
        <v>546</v>
      </c>
      <c r="Q433" t="s">
        <v>1260</v>
      </c>
      <c r="S433" t="s">
        <v>32</v>
      </c>
      <c r="T433" t="s">
        <v>45</v>
      </c>
    </row>
    <row r="434" spans="3:20" x14ac:dyDescent="0.25">
      <c r="C434">
        <v>427</v>
      </c>
      <c r="D434" t="s">
        <v>1063</v>
      </c>
      <c r="E434" t="s">
        <v>1064</v>
      </c>
      <c r="F434" t="s">
        <v>21</v>
      </c>
      <c r="G434" t="s">
        <v>1065</v>
      </c>
      <c r="I434" t="s">
        <v>24</v>
      </c>
      <c r="K434" t="s">
        <v>26</v>
      </c>
      <c r="L434" t="s">
        <v>105</v>
      </c>
      <c r="M434" t="s">
        <v>639</v>
      </c>
      <c r="O434" t="s">
        <v>1037</v>
      </c>
      <c r="Q434" t="s">
        <v>1260</v>
      </c>
      <c r="S434" t="s">
        <v>32</v>
      </c>
      <c r="T434" t="s">
        <v>641</v>
      </c>
    </row>
    <row r="435" spans="3:20" x14ac:dyDescent="0.25">
      <c r="C435">
        <v>428</v>
      </c>
      <c r="D435" t="s">
        <v>1066</v>
      </c>
      <c r="E435" t="s">
        <v>637</v>
      </c>
      <c r="F435" t="s">
        <v>21</v>
      </c>
      <c r="G435" t="s">
        <v>638</v>
      </c>
      <c r="H435" t="s">
        <v>115</v>
      </c>
      <c r="I435" t="s">
        <v>24</v>
      </c>
      <c r="J435" t="s">
        <v>25</v>
      </c>
      <c r="K435" t="s">
        <v>26</v>
      </c>
      <c r="L435" t="s">
        <v>105</v>
      </c>
      <c r="M435" t="s">
        <v>1067</v>
      </c>
      <c r="N435" t="s">
        <v>1068</v>
      </c>
      <c r="O435" t="s">
        <v>1037</v>
      </c>
      <c r="Q435" t="s">
        <v>52</v>
      </c>
      <c r="S435" t="s">
        <v>32</v>
      </c>
      <c r="T435" t="s">
        <v>542</v>
      </c>
    </row>
    <row r="436" spans="3:20" x14ac:dyDescent="0.25">
      <c r="C436">
        <v>429</v>
      </c>
      <c r="D436" t="s">
        <v>1069</v>
      </c>
      <c r="E436" t="s">
        <v>637</v>
      </c>
      <c r="F436" t="s">
        <v>21</v>
      </c>
      <c r="G436" t="s">
        <v>638</v>
      </c>
      <c r="I436" t="s">
        <v>24</v>
      </c>
      <c r="K436" t="s">
        <v>26</v>
      </c>
      <c r="L436" t="s">
        <v>105</v>
      </c>
      <c r="M436" t="s">
        <v>639</v>
      </c>
      <c r="O436" t="s">
        <v>640</v>
      </c>
      <c r="Q436" t="s">
        <v>1260</v>
      </c>
      <c r="S436" t="s">
        <v>32</v>
      </c>
      <c r="T436" t="s">
        <v>641</v>
      </c>
    </row>
    <row r="437" spans="3:20" x14ac:dyDescent="0.25">
      <c r="C437">
        <v>430</v>
      </c>
      <c r="D437" t="s">
        <v>1070</v>
      </c>
      <c r="E437" t="s">
        <v>743</v>
      </c>
      <c r="F437" t="s">
        <v>21</v>
      </c>
      <c r="G437" t="s">
        <v>1026</v>
      </c>
      <c r="I437" t="s">
        <v>24</v>
      </c>
      <c r="K437" t="s">
        <v>26</v>
      </c>
      <c r="L437" t="s">
        <v>105</v>
      </c>
      <c r="M437" t="s">
        <v>117</v>
      </c>
      <c r="O437" t="s">
        <v>433</v>
      </c>
      <c r="Q437" t="s">
        <v>1260</v>
      </c>
      <c r="S437" t="s">
        <v>32</v>
      </c>
      <c r="T437" t="s">
        <v>45</v>
      </c>
    </row>
    <row r="438" spans="3:20" x14ac:dyDescent="0.25">
      <c r="C438">
        <v>431</v>
      </c>
      <c r="D438" t="s">
        <v>1071</v>
      </c>
      <c r="E438" t="s">
        <v>1072</v>
      </c>
      <c r="F438" t="s">
        <v>21</v>
      </c>
      <c r="G438" t="s">
        <v>1073</v>
      </c>
      <c r="I438" t="s">
        <v>24</v>
      </c>
      <c r="K438" t="s">
        <v>26</v>
      </c>
      <c r="L438" t="s">
        <v>105</v>
      </c>
      <c r="M438" t="s">
        <v>639</v>
      </c>
      <c r="O438" t="s">
        <v>640</v>
      </c>
      <c r="Q438" t="s">
        <v>1260</v>
      </c>
      <c r="S438" t="s">
        <v>32</v>
      </c>
      <c r="T438" t="s">
        <v>641</v>
      </c>
    </row>
    <row r="439" spans="3:20" x14ac:dyDescent="0.25">
      <c r="C439">
        <v>432</v>
      </c>
      <c r="D439" t="s">
        <v>1074</v>
      </c>
      <c r="E439" t="s">
        <v>1035</v>
      </c>
      <c r="F439" t="s">
        <v>21</v>
      </c>
      <c r="G439" t="s">
        <v>22</v>
      </c>
      <c r="H439" t="s">
        <v>23</v>
      </c>
      <c r="I439" t="s">
        <v>24</v>
      </c>
      <c r="J439" t="s">
        <v>25</v>
      </c>
      <c r="K439" t="s">
        <v>26</v>
      </c>
      <c r="L439" t="s">
        <v>105</v>
      </c>
      <c r="M439" t="s">
        <v>639</v>
      </c>
      <c r="O439" t="s">
        <v>1037</v>
      </c>
      <c r="Q439" t="s">
        <v>31</v>
      </c>
      <c r="S439" t="s">
        <v>32</v>
      </c>
      <c r="T439" t="s">
        <v>1263</v>
      </c>
    </row>
    <row r="440" spans="3:20" x14ac:dyDescent="0.25">
      <c r="C440">
        <v>433</v>
      </c>
      <c r="D440" t="s">
        <v>1075</v>
      </c>
      <c r="E440" t="s">
        <v>637</v>
      </c>
      <c r="F440" t="s">
        <v>21</v>
      </c>
      <c r="G440" t="s">
        <v>638</v>
      </c>
      <c r="H440" t="s">
        <v>115</v>
      </c>
      <c r="I440" t="s">
        <v>24</v>
      </c>
      <c r="J440" t="s">
        <v>25</v>
      </c>
      <c r="K440" t="s">
        <v>26</v>
      </c>
      <c r="L440" t="s">
        <v>105</v>
      </c>
      <c r="M440" t="s">
        <v>639</v>
      </c>
      <c r="N440" t="s">
        <v>1076</v>
      </c>
      <c r="O440" t="s">
        <v>1037</v>
      </c>
      <c r="Q440" t="s">
        <v>31</v>
      </c>
      <c r="S440" t="s">
        <v>32</v>
      </c>
      <c r="T440" t="s">
        <v>1263</v>
      </c>
    </row>
    <row r="441" spans="3:20" x14ac:dyDescent="0.25">
      <c r="C441">
        <v>434</v>
      </c>
      <c r="D441" t="s">
        <v>1077</v>
      </c>
      <c r="E441" t="s">
        <v>1078</v>
      </c>
      <c r="F441" t="s">
        <v>21</v>
      </c>
      <c r="G441" t="s">
        <v>1079</v>
      </c>
      <c r="I441" t="s">
        <v>24</v>
      </c>
      <c r="K441" t="s">
        <v>26</v>
      </c>
      <c r="L441" t="s">
        <v>105</v>
      </c>
      <c r="M441" t="s">
        <v>639</v>
      </c>
      <c r="O441" t="s">
        <v>640</v>
      </c>
      <c r="Q441" t="s">
        <v>1260</v>
      </c>
      <c r="S441" t="s">
        <v>32</v>
      </c>
      <c r="T441" t="s">
        <v>641</v>
      </c>
    </row>
    <row r="442" spans="3:20" x14ac:dyDescent="0.25">
      <c r="C442">
        <v>435</v>
      </c>
      <c r="D442" t="s">
        <v>1080</v>
      </c>
      <c r="E442" t="s">
        <v>1078</v>
      </c>
      <c r="F442" t="s">
        <v>21</v>
      </c>
      <c r="G442" t="s">
        <v>1079</v>
      </c>
      <c r="I442" t="s">
        <v>24</v>
      </c>
      <c r="K442" t="s">
        <v>26</v>
      </c>
      <c r="L442" t="s">
        <v>105</v>
      </c>
      <c r="M442" t="s">
        <v>639</v>
      </c>
      <c r="O442" t="s">
        <v>640</v>
      </c>
      <c r="Q442" t="s">
        <v>1260</v>
      </c>
      <c r="S442" t="s">
        <v>32</v>
      </c>
      <c r="T442" t="s">
        <v>641</v>
      </c>
    </row>
    <row r="443" spans="3:20" x14ac:dyDescent="0.25">
      <c r="C443">
        <v>436</v>
      </c>
      <c r="D443" t="s">
        <v>1081</v>
      </c>
      <c r="E443" t="s">
        <v>1078</v>
      </c>
      <c r="F443" t="s">
        <v>21</v>
      </c>
      <c r="G443" t="s">
        <v>1079</v>
      </c>
      <c r="I443" t="s">
        <v>24</v>
      </c>
      <c r="K443" t="s">
        <v>26</v>
      </c>
      <c r="L443" t="s">
        <v>105</v>
      </c>
      <c r="M443" t="s">
        <v>639</v>
      </c>
      <c r="O443" t="s">
        <v>640</v>
      </c>
      <c r="Q443" t="s">
        <v>1260</v>
      </c>
      <c r="S443" t="s">
        <v>32</v>
      </c>
      <c r="T443" t="s">
        <v>641</v>
      </c>
    </row>
    <row r="444" spans="3:20" x14ac:dyDescent="0.25">
      <c r="C444">
        <v>437</v>
      </c>
      <c r="D444">
        <v>71978</v>
      </c>
      <c r="E444" t="s">
        <v>1082</v>
      </c>
      <c r="F444" t="s">
        <v>92</v>
      </c>
      <c r="G444" t="s">
        <v>89</v>
      </c>
      <c r="I444" t="s">
        <v>24</v>
      </c>
      <c r="K444" t="s">
        <v>26</v>
      </c>
      <c r="L444" t="s">
        <v>105</v>
      </c>
      <c r="M444" t="s">
        <v>296</v>
      </c>
      <c r="O444" t="s">
        <v>1258</v>
      </c>
      <c r="Q444" t="s">
        <v>1260</v>
      </c>
      <c r="S444" t="s">
        <v>32</v>
      </c>
      <c r="T444" t="s">
        <v>45</v>
      </c>
    </row>
    <row r="445" spans="3:20" x14ac:dyDescent="0.25">
      <c r="C445">
        <v>438</v>
      </c>
      <c r="D445" t="s">
        <v>1083</v>
      </c>
      <c r="E445" t="s">
        <v>1084</v>
      </c>
      <c r="F445" t="s">
        <v>21</v>
      </c>
      <c r="G445">
        <v>4500</v>
      </c>
      <c r="I445" t="s">
        <v>24</v>
      </c>
      <c r="K445" t="s">
        <v>26</v>
      </c>
      <c r="L445" t="s">
        <v>105</v>
      </c>
      <c r="M445" t="s">
        <v>296</v>
      </c>
      <c r="O445" t="s">
        <v>1258</v>
      </c>
      <c r="Q445" t="s">
        <v>1260</v>
      </c>
      <c r="S445" t="s">
        <v>32</v>
      </c>
      <c r="T445" t="s">
        <v>45</v>
      </c>
    </row>
    <row r="446" spans="3:20" x14ac:dyDescent="0.25">
      <c r="C446">
        <v>439</v>
      </c>
      <c r="D446" t="s">
        <v>1257</v>
      </c>
      <c r="E446" t="s">
        <v>1085</v>
      </c>
      <c r="F446" t="s">
        <v>21</v>
      </c>
      <c r="G446" t="s">
        <v>1086</v>
      </c>
      <c r="H446" t="s">
        <v>115</v>
      </c>
      <c r="I446" t="s">
        <v>24</v>
      </c>
      <c r="J446" t="s">
        <v>25</v>
      </c>
      <c r="K446" t="s">
        <v>26</v>
      </c>
      <c r="L446" t="s">
        <v>105</v>
      </c>
      <c r="M446" t="s">
        <v>296</v>
      </c>
      <c r="O446" t="s">
        <v>1258</v>
      </c>
      <c r="Q446" t="s">
        <v>31</v>
      </c>
      <c r="S446" t="s">
        <v>32</v>
      </c>
      <c r="T446" t="s">
        <v>1263</v>
      </c>
    </row>
    <row r="447" spans="3:20" x14ac:dyDescent="0.25">
      <c r="C447">
        <v>440</v>
      </c>
      <c r="D447" t="s">
        <v>1087</v>
      </c>
      <c r="E447" t="s">
        <v>411</v>
      </c>
      <c r="F447" t="s">
        <v>1088</v>
      </c>
      <c r="G447" t="s">
        <v>68</v>
      </c>
      <c r="H447" t="s">
        <v>115</v>
      </c>
      <c r="I447" t="s">
        <v>24</v>
      </c>
      <c r="J447" t="s">
        <v>418</v>
      </c>
      <c r="K447" t="s">
        <v>26</v>
      </c>
      <c r="L447" t="s">
        <v>27</v>
      </c>
      <c r="M447" t="s">
        <v>539</v>
      </c>
      <c r="N447" t="s">
        <v>540</v>
      </c>
      <c r="O447" t="s">
        <v>541</v>
      </c>
      <c r="P447" t="s">
        <v>60</v>
      </c>
      <c r="Q447" t="s">
        <v>52</v>
      </c>
      <c r="R447" t="s">
        <v>542</v>
      </c>
      <c r="S447" t="s">
        <v>32</v>
      </c>
      <c r="T447" t="s">
        <v>774</v>
      </c>
    </row>
    <row r="448" spans="3:20" x14ac:dyDescent="0.25">
      <c r="C448">
        <v>441</v>
      </c>
      <c r="D448" t="s">
        <v>1089</v>
      </c>
      <c r="E448" t="s">
        <v>411</v>
      </c>
      <c r="F448" t="s">
        <v>1088</v>
      </c>
      <c r="G448" t="s">
        <v>68</v>
      </c>
      <c r="I448" t="s">
        <v>24</v>
      </c>
      <c r="K448" t="s">
        <v>26</v>
      </c>
      <c r="L448" t="s">
        <v>1090</v>
      </c>
      <c r="M448" t="s">
        <v>412</v>
      </c>
      <c r="O448" t="s">
        <v>413</v>
      </c>
      <c r="Q448" t="s">
        <v>1260</v>
      </c>
      <c r="S448" t="s">
        <v>32</v>
      </c>
      <c r="T448" t="s">
        <v>45</v>
      </c>
    </row>
    <row r="449" spans="3:20" x14ac:dyDescent="0.25">
      <c r="C449">
        <v>442</v>
      </c>
      <c r="D449" t="s">
        <v>1091</v>
      </c>
      <c r="E449" t="s">
        <v>411</v>
      </c>
      <c r="F449" t="s">
        <v>1088</v>
      </c>
      <c r="G449" t="s">
        <v>68</v>
      </c>
      <c r="I449" t="s">
        <v>24</v>
      </c>
      <c r="K449" t="s">
        <v>26</v>
      </c>
      <c r="L449" t="s">
        <v>1090</v>
      </c>
      <c r="M449" t="s">
        <v>412</v>
      </c>
      <c r="O449" t="s">
        <v>413</v>
      </c>
      <c r="Q449" t="s">
        <v>1260</v>
      </c>
      <c r="S449" t="s">
        <v>32</v>
      </c>
      <c r="T449" t="s">
        <v>45</v>
      </c>
    </row>
    <row r="450" spans="3:20" x14ac:dyDescent="0.25">
      <c r="C450">
        <v>443</v>
      </c>
      <c r="D450" t="s">
        <v>1092</v>
      </c>
      <c r="E450" t="s">
        <v>415</v>
      </c>
      <c r="F450" t="s">
        <v>48</v>
      </c>
      <c r="G450" t="s">
        <v>416</v>
      </c>
      <c r="I450" t="s">
        <v>24</v>
      </c>
      <c r="J450" t="s">
        <v>116</v>
      </c>
      <c r="K450" t="s">
        <v>26</v>
      </c>
      <c r="L450" t="s">
        <v>27</v>
      </c>
      <c r="M450" t="s">
        <v>412</v>
      </c>
      <c r="O450" t="s">
        <v>413</v>
      </c>
      <c r="Q450" t="s">
        <v>1260</v>
      </c>
      <c r="S450" t="s">
        <v>32</v>
      </c>
      <c r="T450" t="s">
        <v>45</v>
      </c>
    </row>
    <row r="451" spans="3:20" x14ac:dyDescent="0.25">
      <c r="C451">
        <v>444</v>
      </c>
      <c r="D451" t="s">
        <v>1093</v>
      </c>
      <c r="E451" t="s">
        <v>415</v>
      </c>
      <c r="F451" t="s">
        <v>48</v>
      </c>
      <c r="G451" t="s">
        <v>416</v>
      </c>
      <c r="I451" t="s">
        <v>24</v>
      </c>
      <c r="K451" t="s">
        <v>26</v>
      </c>
      <c r="L451" t="s">
        <v>27</v>
      </c>
      <c r="M451" t="s">
        <v>412</v>
      </c>
      <c r="O451" t="s">
        <v>413</v>
      </c>
      <c r="Q451" t="s">
        <v>1260</v>
      </c>
      <c r="S451" t="s">
        <v>32</v>
      </c>
      <c r="T451" t="s">
        <v>45</v>
      </c>
    </row>
    <row r="452" spans="3:20" x14ac:dyDescent="0.25">
      <c r="C452">
        <v>445</v>
      </c>
      <c r="D452" t="s">
        <v>1094</v>
      </c>
      <c r="E452" t="s">
        <v>427</v>
      </c>
      <c r="F452" t="s">
        <v>48</v>
      </c>
      <c r="G452" t="s">
        <v>428</v>
      </c>
      <c r="I452" t="s">
        <v>24</v>
      </c>
      <c r="K452" t="s">
        <v>26</v>
      </c>
      <c r="L452" t="s">
        <v>1090</v>
      </c>
      <c r="M452" t="s">
        <v>117</v>
      </c>
      <c r="O452" t="s">
        <v>433</v>
      </c>
      <c r="Q452" t="s">
        <v>1260</v>
      </c>
      <c r="S452" t="s">
        <v>32</v>
      </c>
      <c r="T452" t="s">
        <v>45</v>
      </c>
    </row>
    <row r="453" spans="3:20" x14ac:dyDescent="0.25">
      <c r="C453">
        <v>446</v>
      </c>
      <c r="D453" t="s">
        <v>1095</v>
      </c>
      <c r="E453" t="s">
        <v>72</v>
      </c>
      <c r="F453" t="s">
        <v>21</v>
      </c>
      <c r="G453" t="s">
        <v>1096</v>
      </c>
      <c r="I453" t="s">
        <v>24</v>
      </c>
      <c r="K453" t="s">
        <v>520</v>
      </c>
      <c r="L453" t="s">
        <v>1090</v>
      </c>
      <c r="M453" t="s">
        <v>36</v>
      </c>
      <c r="O453" t="s">
        <v>838</v>
      </c>
      <c r="Q453" t="s">
        <v>1260</v>
      </c>
      <c r="S453" t="s">
        <v>32</v>
      </c>
      <c r="T453" t="s">
        <v>45</v>
      </c>
    </row>
    <row r="454" spans="3:20" x14ac:dyDescent="0.25">
      <c r="C454">
        <v>447</v>
      </c>
      <c r="D454" t="s">
        <v>1097</v>
      </c>
      <c r="E454" t="s">
        <v>1098</v>
      </c>
      <c r="F454" t="s">
        <v>21</v>
      </c>
      <c r="G454" t="s">
        <v>538</v>
      </c>
      <c r="I454" t="s">
        <v>24</v>
      </c>
      <c r="K454" t="s">
        <v>26</v>
      </c>
      <c r="L454" t="s">
        <v>105</v>
      </c>
      <c r="M454" t="s">
        <v>1099</v>
      </c>
      <c r="O454" t="s">
        <v>43</v>
      </c>
      <c r="Q454" t="s">
        <v>1260</v>
      </c>
      <c r="S454" t="s">
        <v>32</v>
      </c>
      <c r="T454" t="s">
        <v>45</v>
      </c>
    </row>
    <row r="455" spans="3:20" x14ac:dyDescent="0.25">
      <c r="C455">
        <v>448</v>
      </c>
      <c r="D455" t="s">
        <v>1100</v>
      </c>
      <c r="E455" t="s">
        <v>625</v>
      </c>
      <c r="F455" t="s">
        <v>1101</v>
      </c>
      <c r="G455" t="s">
        <v>626</v>
      </c>
      <c r="I455" t="s">
        <v>24</v>
      </c>
      <c r="K455" t="s">
        <v>26</v>
      </c>
      <c r="L455" t="s">
        <v>105</v>
      </c>
      <c r="M455" t="s">
        <v>117</v>
      </c>
      <c r="O455" t="s">
        <v>433</v>
      </c>
      <c r="Q455" t="s">
        <v>1260</v>
      </c>
      <c r="S455" t="s">
        <v>32</v>
      </c>
      <c r="T455" t="s">
        <v>45</v>
      </c>
    </row>
    <row r="456" spans="3:20" x14ac:dyDescent="0.25">
      <c r="C456">
        <v>449</v>
      </c>
      <c r="D456" t="s">
        <v>1102</v>
      </c>
      <c r="E456" t="s">
        <v>625</v>
      </c>
      <c r="F456" t="s">
        <v>1101</v>
      </c>
      <c r="G456" t="s">
        <v>626</v>
      </c>
      <c r="I456" t="s">
        <v>24</v>
      </c>
      <c r="K456" t="s">
        <v>26</v>
      </c>
      <c r="L456" t="s">
        <v>105</v>
      </c>
      <c r="M456" t="s">
        <v>117</v>
      </c>
      <c r="O456" t="s">
        <v>433</v>
      </c>
      <c r="Q456" t="s">
        <v>1260</v>
      </c>
      <c r="S456" t="s">
        <v>32</v>
      </c>
      <c r="T456" t="s">
        <v>45</v>
      </c>
    </row>
    <row r="457" spans="3:20" x14ac:dyDescent="0.25">
      <c r="C457">
        <v>450</v>
      </c>
      <c r="D457" t="s">
        <v>1103</v>
      </c>
      <c r="E457" t="s">
        <v>1078</v>
      </c>
      <c r="F457" t="s">
        <v>21</v>
      </c>
      <c r="G457" t="s">
        <v>1104</v>
      </c>
      <c r="I457" t="s">
        <v>24</v>
      </c>
      <c r="K457" t="s">
        <v>26</v>
      </c>
      <c r="L457" t="s">
        <v>1090</v>
      </c>
      <c r="M457" t="s">
        <v>395</v>
      </c>
      <c r="O457" t="s">
        <v>1105</v>
      </c>
      <c r="Q457" t="s">
        <v>1260</v>
      </c>
      <c r="S457" t="s">
        <v>32</v>
      </c>
      <c r="T457" t="s">
        <v>45</v>
      </c>
    </row>
    <row r="458" spans="3:20" x14ac:dyDescent="0.25">
      <c r="C458">
        <v>451</v>
      </c>
      <c r="D458" t="s">
        <v>1106</v>
      </c>
      <c r="E458" t="s">
        <v>1078</v>
      </c>
      <c r="F458" t="s">
        <v>21</v>
      </c>
      <c r="G458" t="s">
        <v>1107</v>
      </c>
      <c r="I458" t="s">
        <v>24</v>
      </c>
      <c r="K458" t="s">
        <v>26</v>
      </c>
      <c r="L458" t="s">
        <v>1090</v>
      </c>
      <c r="M458" t="s">
        <v>28</v>
      </c>
      <c r="O458" t="s">
        <v>1108</v>
      </c>
      <c r="Q458" t="s">
        <v>1260</v>
      </c>
      <c r="S458" t="s">
        <v>32</v>
      </c>
      <c r="T458" t="s">
        <v>45</v>
      </c>
    </row>
    <row r="459" spans="3:20" x14ac:dyDescent="0.25">
      <c r="C459">
        <v>452</v>
      </c>
      <c r="D459" t="s">
        <v>1109</v>
      </c>
      <c r="E459" t="s">
        <v>743</v>
      </c>
      <c r="F459" t="s">
        <v>21</v>
      </c>
      <c r="G459" t="s">
        <v>1026</v>
      </c>
      <c r="I459" t="s">
        <v>24</v>
      </c>
      <c r="K459" t="s">
        <v>26</v>
      </c>
      <c r="L459" t="s">
        <v>105</v>
      </c>
      <c r="M459" t="s">
        <v>117</v>
      </c>
      <c r="O459" t="s">
        <v>433</v>
      </c>
      <c r="Q459" t="s">
        <v>1260</v>
      </c>
      <c r="S459" t="s">
        <v>32</v>
      </c>
      <c r="T459" t="s">
        <v>45</v>
      </c>
    </row>
    <row r="460" spans="3:20" x14ac:dyDescent="0.25">
      <c r="C460">
        <v>453</v>
      </c>
      <c r="D460" t="s">
        <v>1110</v>
      </c>
      <c r="E460" t="s">
        <v>1111</v>
      </c>
      <c r="F460" t="s">
        <v>21</v>
      </c>
      <c r="G460" t="s">
        <v>1112</v>
      </c>
      <c r="I460" t="s">
        <v>24</v>
      </c>
      <c r="K460" t="s">
        <v>26</v>
      </c>
      <c r="L460" t="s">
        <v>1090</v>
      </c>
      <c r="M460" t="s">
        <v>28</v>
      </c>
      <c r="O460" t="s">
        <v>29</v>
      </c>
      <c r="Q460" t="s">
        <v>1260</v>
      </c>
      <c r="S460" t="s">
        <v>32</v>
      </c>
      <c r="T460" t="s">
        <v>45</v>
      </c>
    </row>
    <row r="461" spans="3:20" x14ac:dyDescent="0.25">
      <c r="C461">
        <v>454</v>
      </c>
      <c r="D461" t="s">
        <v>1113</v>
      </c>
      <c r="E461" t="s">
        <v>1114</v>
      </c>
      <c r="F461" t="s">
        <v>48</v>
      </c>
      <c r="G461" t="s">
        <v>1115</v>
      </c>
      <c r="I461" t="s">
        <v>24</v>
      </c>
      <c r="K461" t="s">
        <v>26</v>
      </c>
      <c r="L461" t="s">
        <v>1090</v>
      </c>
      <c r="M461" t="s">
        <v>117</v>
      </c>
      <c r="O461" t="s">
        <v>433</v>
      </c>
      <c r="Q461" t="s">
        <v>1260</v>
      </c>
      <c r="S461" t="s">
        <v>32</v>
      </c>
      <c r="T461" t="s">
        <v>45</v>
      </c>
    </row>
    <row r="462" spans="3:20" x14ac:dyDescent="0.25">
      <c r="C462">
        <v>455</v>
      </c>
      <c r="D462" t="s">
        <v>1116</v>
      </c>
      <c r="E462" t="s">
        <v>1117</v>
      </c>
      <c r="F462" t="s">
        <v>21</v>
      </c>
      <c r="G462">
        <v>5590</v>
      </c>
      <c r="I462" t="s">
        <v>929</v>
      </c>
      <c r="K462" t="s">
        <v>26</v>
      </c>
      <c r="L462" t="s">
        <v>105</v>
      </c>
      <c r="M462" t="s">
        <v>639</v>
      </c>
      <c r="O462" t="s">
        <v>640</v>
      </c>
      <c r="S462" t="s">
        <v>32</v>
      </c>
      <c r="T462" t="s">
        <v>641</v>
      </c>
    </row>
    <row r="463" spans="3:20" x14ac:dyDescent="0.25">
      <c r="C463">
        <v>456</v>
      </c>
      <c r="D463" t="s">
        <v>1118</v>
      </c>
      <c r="E463" t="s">
        <v>1119</v>
      </c>
      <c r="F463" t="s">
        <v>92</v>
      </c>
      <c r="G463" t="s">
        <v>1120</v>
      </c>
      <c r="I463" t="s">
        <v>1121</v>
      </c>
      <c r="K463" t="s">
        <v>26</v>
      </c>
      <c r="L463" t="s">
        <v>105</v>
      </c>
      <c r="M463" t="s">
        <v>193</v>
      </c>
      <c r="O463" t="s">
        <v>937</v>
      </c>
      <c r="S463" t="s">
        <v>32</v>
      </c>
      <c r="T463" t="s">
        <v>45</v>
      </c>
    </row>
    <row r="464" spans="3:20" x14ac:dyDescent="0.25">
      <c r="C464">
        <v>457</v>
      </c>
      <c r="D464" t="s">
        <v>1122</v>
      </c>
      <c r="E464" t="s">
        <v>1123</v>
      </c>
      <c r="F464" t="s">
        <v>982</v>
      </c>
      <c r="G464" t="s">
        <v>1124</v>
      </c>
      <c r="H464" t="s">
        <v>115</v>
      </c>
      <c r="I464" t="s">
        <v>1121</v>
      </c>
      <c r="K464" t="s">
        <v>26</v>
      </c>
      <c r="L464" t="s">
        <v>27</v>
      </c>
      <c r="M464" t="s">
        <v>58</v>
      </c>
      <c r="O464" t="s">
        <v>1125</v>
      </c>
      <c r="P464" t="s">
        <v>60</v>
      </c>
      <c r="Q464" t="s">
        <v>31</v>
      </c>
      <c r="S464" t="s">
        <v>32</v>
      </c>
    </row>
    <row r="465" spans="3:20" x14ac:dyDescent="0.25">
      <c r="C465">
        <v>458</v>
      </c>
      <c r="D465" t="s">
        <v>1126</v>
      </c>
      <c r="E465" t="s">
        <v>1123</v>
      </c>
      <c r="F465" t="s">
        <v>982</v>
      </c>
      <c r="G465" t="s">
        <v>1124</v>
      </c>
      <c r="H465" t="s">
        <v>115</v>
      </c>
      <c r="I465" t="s">
        <v>929</v>
      </c>
      <c r="K465" t="s">
        <v>26</v>
      </c>
      <c r="L465" t="s">
        <v>27</v>
      </c>
      <c r="M465" t="s">
        <v>58</v>
      </c>
      <c r="O465" t="s">
        <v>1127</v>
      </c>
      <c r="P465" t="s">
        <v>60</v>
      </c>
      <c r="Q465" t="s">
        <v>31</v>
      </c>
      <c r="S465" t="s">
        <v>32</v>
      </c>
    </row>
    <row r="466" spans="3:20" x14ac:dyDescent="0.25">
      <c r="C466">
        <v>459</v>
      </c>
      <c r="D466" t="s">
        <v>1128</v>
      </c>
      <c r="E466" t="s">
        <v>1129</v>
      </c>
      <c r="F466" t="s">
        <v>553</v>
      </c>
      <c r="G466" t="s">
        <v>1130</v>
      </c>
      <c r="H466" t="s">
        <v>23</v>
      </c>
      <c r="I466" t="s">
        <v>24</v>
      </c>
      <c r="J466" t="s">
        <v>25</v>
      </c>
      <c r="K466" t="s">
        <v>26</v>
      </c>
      <c r="L466" t="s">
        <v>27</v>
      </c>
      <c r="M466" t="s">
        <v>655</v>
      </c>
      <c r="N466" t="s">
        <v>656</v>
      </c>
      <c r="O466" t="s">
        <v>874</v>
      </c>
      <c r="P466" t="s">
        <v>60</v>
      </c>
      <c r="Q466" t="s">
        <v>31</v>
      </c>
      <c r="S466" t="s">
        <v>32</v>
      </c>
      <c r="T466" t="s">
        <v>1263</v>
      </c>
    </row>
    <row r="467" spans="3:20" x14ac:dyDescent="0.25">
      <c r="C467">
        <v>460</v>
      </c>
      <c r="D467" t="s">
        <v>1131</v>
      </c>
      <c r="E467" t="s">
        <v>1132</v>
      </c>
      <c r="F467" t="s">
        <v>21</v>
      </c>
      <c r="G467" t="s">
        <v>1133</v>
      </c>
      <c r="H467" t="s">
        <v>23</v>
      </c>
      <c r="I467" t="s">
        <v>24</v>
      </c>
      <c r="J467" t="s">
        <v>25</v>
      </c>
      <c r="K467" t="s">
        <v>26</v>
      </c>
      <c r="L467" t="s">
        <v>27</v>
      </c>
      <c r="M467" t="s">
        <v>1134</v>
      </c>
      <c r="O467" t="s">
        <v>1135</v>
      </c>
      <c r="P467" t="s">
        <v>60</v>
      </c>
      <c r="Q467" t="s">
        <v>31</v>
      </c>
      <c r="S467" t="s">
        <v>32</v>
      </c>
      <c r="T467" t="s">
        <v>1263</v>
      </c>
    </row>
    <row r="468" spans="3:20" x14ac:dyDescent="0.25">
      <c r="C468">
        <v>461</v>
      </c>
      <c r="D468" t="s">
        <v>1136</v>
      </c>
      <c r="E468" t="s">
        <v>1137</v>
      </c>
      <c r="F468" t="s">
        <v>553</v>
      </c>
      <c r="G468">
        <v>242</v>
      </c>
      <c r="H468" t="s">
        <v>23</v>
      </c>
      <c r="I468" t="s">
        <v>24</v>
      </c>
      <c r="J468" t="s">
        <v>25</v>
      </c>
      <c r="K468" t="s">
        <v>26</v>
      </c>
      <c r="L468" t="s">
        <v>27</v>
      </c>
      <c r="M468" t="s">
        <v>539</v>
      </c>
      <c r="N468" t="s">
        <v>540</v>
      </c>
      <c r="O468" t="s">
        <v>541</v>
      </c>
      <c r="P468" t="s">
        <v>60</v>
      </c>
      <c r="Q468" t="s">
        <v>52</v>
      </c>
      <c r="R468" t="s">
        <v>542</v>
      </c>
      <c r="S468" t="s">
        <v>32</v>
      </c>
      <c r="T468" t="s">
        <v>774</v>
      </c>
    </row>
    <row r="469" spans="3:20" x14ac:dyDescent="0.25">
      <c r="C469">
        <v>462</v>
      </c>
      <c r="D469" t="s">
        <v>1138</v>
      </c>
      <c r="E469" t="s">
        <v>1139</v>
      </c>
      <c r="F469" t="s">
        <v>553</v>
      </c>
      <c r="H469" t="s">
        <v>23</v>
      </c>
      <c r="I469" t="s">
        <v>24</v>
      </c>
      <c r="J469" t="s">
        <v>25</v>
      </c>
      <c r="K469" t="s">
        <v>26</v>
      </c>
      <c r="L469" t="s">
        <v>27</v>
      </c>
      <c r="M469" t="s">
        <v>699</v>
      </c>
      <c r="P469" t="s">
        <v>30</v>
      </c>
      <c r="Q469" t="s">
        <v>52</v>
      </c>
      <c r="R469" t="s">
        <v>53</v>
      </c>
      <c r="S469" t="s">
        <v>32</v>
      </c>
      <c r="T469" t="s">
        <v>1140</v>
      </c>
    </row>
    <row r="470" spans="3:20" x14ac:dyDescent="0.25">
      <c r="C470">
        <v>463</v>
      </c>
      <c r="D470" t="s">
        <v>1141</v>
      </c>
      <c r="E470" t="s">
        <v>1132</v>
      </c>
      <c r="F470" t="s">
        <v>21</v>
      </c>
      <c r="G470" t="s">
        <v>1133</v>
      </c>
      <c r="H470" t="s">
        <v>115</v>
      </c>
      <c r="I470" t="s">
        <v>24</v>
      </c>
      <c r="J470" t="s">
        <v>25</v>
      </c>
      <c r="K470" t="s">
        <v>26</v>
      </c>
      <c r="L470" t="s">
        <v>27</v>
      </c>
      <c r="M470" t="s">
        <v>699</v>
      </c>
      <c r="O470" t="s">
        <v>1006</v>
      </c>
      <c r="P470" t="s">
        <v>30</v>
      </c>
      <c r="Q470" t="s">
        <v>31</v>
      </c>
      <c r="S470" t="s">
        <v>32</v>
      </c>
      <c r="T470" t="s">
        <v>1263</v>
      </c>
    </row>
    <row r="471" spans="3:20" x14ac:dyDescent="0.25">
      <c r="C471">
        <v>464</v>
      </c>
      <c r="D471" t="s">
        <v>1142</v>
      </c>
      <c r="E471" t="s">
        <v>1143</v>
      </c>
      <c r="F471" t="s">
        <v>21</v>
      </c>
      <c r="G471" t="s">
        <v>1144</v>
      </c>
      <c r="H471" t="s">
        <v>115</v>
      </c>
      <c r="I471" t="s">
        <v>24</v>
      </c>
      <c r="J471" t="s">
        <v>25</v>
      </c>
      <c r="K471" t="s">
        <v>26</v>
      </c>
      <c r="L471" t="s">
        <v>27</v>
      </c>
      <c r="M471" t="s">
        <v>684</v>
      </c>
      <c r="N471" t="s">
        <v>1145</v>
      </c>
      <c r="O471" t="s">
        <v>1146</v>
      </c>
      <c r="P471" t="s">
        <v>686</v>
      </c>
      <c r="Q471" t="s">
        <v>31</v>
      </c>
      <c r="S471" t="s">
        <v>32</v>
      </c>
      <c r="T471" t="s">
        <v>1263</v>
      </c>
    </row>
    <row r="472" spans="3:20" x14ac:dyDescent="0.25">
      <c r="C472">
        <v>465</v>
      </c>
      <c r="D472" t="s">
        <v>1147</v>
      </c>
      <c r="E472" t="s">
        <v>1148</v>
      </c>
      <c r="F472" t="s">
        <v>21</v>
      </c>
      <c r="G472">
        <v>400</v>
      </c>
      <c r="H472" t="s">
        <v>115</v>
      </c>
      <c r="I472" t="s">
        <v>24</v>
      </c>
      <c r="J472" t="s">
        <v>25</v>
      </c>
      <c r="K472" t="s">
        <v>26</v>
      </c>
      <c r="L472" t="s">
        <v>27</v>
      </c>
      <c r="M472" t="s">
        <v>36</v>
      </c>
      <c r="O472" t="s">
        <v>146</v>
      </c>
      <c r="P472" t="s">
        <v>30</v>
      </c>
      <c r="Q472" t="s">
        <v>31</v>
      </c>
      <c r="S472" t="s">
        <v>32</v>
      </c>
      <c r="T472" t="s">
        <v>1263</v>
      </c>
    </row>
    <row r="473" spans="3:20" x14ac:dyDescent="0.25">
      <c r="C473">
        <v>466</v>
      </c>
      <c r="D473" t="s">
        <v>1149</v>
      </c>
      <c r="E473" t="s">
        <v>1150</v>
      </c>
      <c r="F473" t="s">
        <v>21</v>
      </c>
      <c r="I473" t="s">
        <v>24</v>
      </c>
      <c r="K473" t="s">
        <v>26</v>
      </c>
      <c r="L473" t="s">
        <v>27</v>
      </c>
      <c r="M473" t="s">
        <v>36</v>
      </c>
      <c r="Q473" t="s">
        <v>1260</v>
      </c>
      <c r="S473" t="s">
        <v>32</v>
      </c>
      <c r="T473" t="s">
        <v>45</v>
      </c>
    </row>
    <row r="474" spans="3:20" x14ac:dyDescent="0.25">
      <c r="C474">
        <v>467</v>
      </c>
      <c r="D474" t="s">
        <v>1151</v>
      </c>
      <c r="E474" t="s">
        <v>1152</v>
      </c>
      <c r="F474" t="s">
        <v>553</v>
      </c>
      <c r="G474" t="s">
        <v>1153</v>
      </c>
      <c r="H474" t="s">
        <v>23</v>
      </c>
      <c r="I474" t="s">
        <v>24</v>
      </c>
      <c r="J474" t="s">
        <v>25</v>
      </c>
      <c r="K474" t="s">
        <v>26</v>
      </c>
      <c r="L474" t="s">
        <v>27</v>
      </c>
      <c r="M474" t="s">
        <v>847</v>
      </c>
      <c r="P474" t="s">
        <v>44</v>
      </c>
      <c r="Q474" t="s">
        <v>31</v>
      </c>
      <c r="S474" t="s">
        <v>32</v>
      </c>
      <c r="T474" t="s">
        <v>1263</v>
      </c>
    </row>
    <row r="475" spans="3:20" x14ac:dyDescent="0.25">
      <c r="C475">
        <v>468</v>
      </c>
      <c r="D475" t="s">
        <v>1154</v>
      </c>
      <c r="E475" t="s">
        <v>1155</v>
      </c>
      <c r="F475" t="s">
        <v>1156</v>
      </c>
      <c r="I475" t="s">
        <v>24</v>
      </c>
      <c r="K475" t="s">
        <v>26</v>
      </c>
      <c r="L475" t="s">
        <v>27</v>
      </c>
      <c r="M475" t="s">
        <v>1157</v>
      </c>
      <c r="Q475" t="s">
        <v>1260</v>
      </c>
      <c r="S475" t="s">
        <v>32</v>
      </c>
      <c r="T475" t="s">
        <v>45</v>
      </c>
    </row>
    <row r="476" spans="3:20" x14ac:dyDescent="0.25">
      <c r="C476">
        <v>469</v>
      </c>
      <c r="D476" t="s">
        <v>1158</v>
      </c>
      <c r="E476" t="s">
        <v>1159</v>
      </c>
      <c r="F476" t="s">
        <v>21</v>
      </c>
      <c r="G476" t="s">
        <v>22</v>
      </c>
      <c r="I476" t="s">
        <v>24</v>
      </c>
      <c r="J476" t="s">
        <v>25</v>
      </c>
      <c r="K476" t="s">
        <v>26</v>
      </c>
      <c r="L476" t="s">
        <v>27</v>
      </c>
      <c r="M476" t="s">
        <v>1160</v>
      </c>
      <c r="Q476" t="s">
        <v>1260</v>
      </c>
      <c r="S476" t="s">
        <v>32</v>
      </c>
      <c r="T476" t="s">
        <v>45</v>
      </c>
    </row>
    <row r="477" spans="3:20" x14ac:dyDescent="0.25">
      <c r="C477">
        <v>470</v>
      </c>
      <c r="D477" t="s">
        <v>1161</v>
      </c>
      <c r="E477" t="s">
        <v>1162</v>
      </c>
      <c r="F477" t="s">
        <v>21</v>
      </c>
      <c r="G477" t="s">
        <v>22</v>
      </c>
      <c r="H477" t="s">
        <v>23</v>
      </c>
      <c r="I477" t="s">
        <v>24</v>
      </c>
      <c r="J477" t="s">
        <v>25</v>
      </c>
      <c r="K477" t="s">
        <v>26</v>
      </c>
      <c r="L477" t="s">
        <v>27</v>
      </c>
      <c r="M477" t="s">
        <v>1163</v>
      </c>
      <c r="O477" t="s">
        <v>1164</v>
      </c>
      <c r="P477" t="s">
        <v>44</v>
      </c>
      <c r="Q477" t="s">
        <v>31</v>
      </c>
      <c r="S477" t="s">
        <v>32</v>
      </c>
      <c r="T477" t="s">
        <v>1263</v>
      </c>
    </row>
    <row r="478" spans="3:20" x14ac:dyDescent="0.25">
      <c r="C478">
        <v>471</v>
      </c>
      <c r="D478" t="s">
        <v>1165</v>
      </c>
      <c r="E478" t="s">
        <v>648</v>
      </c>
      <c r="F478" t="s">
        <v>48</v>
      </c>
      <c r="G478" t="s">
        <v>649</v>
      </c>
      <c r="H478" t="s">
        <v>1046</v>
      </c>
      <c r="I478" t="s">
        <v>24</v>
      </c>
      <c r="J478" t="s">
        <v>1256</v>
      </c>
      <c r="K478" t="s">
        <v>26</v>
      </c>
      <c r="L478" t="s">
        <v>27</v>
      </c>
      <c r="M478" t="s">
        <v>539</v>
      </c>
      <c r="O478" t="s">
        <v>541</v>
      </c>
      <c r="P478" t="s">
        <v>44</v>
      </c>
      <c r="Q478" t="s">
        <v>52</v>
      </c>
      <c r="S478" t="s">
        <v>32</v>
      </c>
      <c r="T478" t="s">
        <v>1255</v>
      </c>
    </row>
    <row r="479" spans="3:20" x14ac:dyDescent="0.25">
      <c r="C479">
        <v>472</v>
      </c>
      <c r="D479" t="s">
        <v>1166</v>
      </c>
      <c r="E479" t="s">
        <v>1167</v>
      </c>
      <c r="F479" t="s">
        <v>21</v>
      </c>
      <c r="G479">
        <v>3920</v>
      </c>
      <c r="I479" t="s">
        <v>24</v>
      </c>
      <c r="J479" t="s">
        <v>519</v>
      </c>
      <c r="K479" t="s">
        <v>520</v>
      </c>
      <c r="L479" t="s">
        <v>27</v>
      </c>
      <c r="M479" t="s">
        <v>156</v>
      </c>
      <c r="O479" t="s">
        <v>157</v>
      </c>
      <c r="P479" t="s">
        <v>44</v>
      </c>
      <c r="Q479" t="s">
        <v>1260</v>
      </c>
      <c r="S479" t="s">
        <v>32</v>
      </c>
      <c r="T479" t="s">
        <v>45</v>
      </c>
    </row>
    <row r="480" spans="3:20" x14ac:dyDescent="0.25">
      <c r="C480">
        <v>473</v>
      </c>
      <c r="D480" t="s">
        <v>1168</v>
      </c>
      <c r="E480" t="s">
        <v>1169</v>
      </c>
      <c r="F480" t="s">
        <v>21</v>
      </c>
      <c r="G480" t="s">
        <v>22</v>
      </c>
      <c r="H480" t="s">
        <v>23</v>
      </c>
      <c r="I480" t="s">
        <v>24</v>
      </c>
      <c r="J480" t="s">
        <v>25</v>
      </c>
      <c r="K480" t="s">
        <v>26</v>
      </c>
      <c r="L480" t="s">
        <v>27</v>
      </c>
      <c r="M480" t="s">
        <v>387</v>
      </c>
      <c r="O480" t="s">
        <v>1170</v>
      </c>
      <c r="P480" t="s">
        <v>44</v>
      </c>
      <c r="Q480" t="s">
        <v>31</v>
      </c>
      <c r="S480" t="s">
        <v>32</v>
      </c>
      <c r="T480" t="s">
        <v>1263</v>
      </c>
    </row>
    <row r="481" spans="3:20" x14ac:dyDescent="0.25">
      <c r="C481">
        <v>474</v>
      </c>
      <c r="D481" t="s">
        <v>1171</v>
      </c>
      <c r="E481" t="s">
        <v>1172</v>
      </c>
      <c r="F481" t="s">
        <v>1173</v>
      </c>
      <c r="G481" t="s">
        <v>1174</v>
      </c>
      <c r="H481" t="s">
        <v>23</v>
      </c>
      <c r="I481" t="s">
        <v>24</v>
      </c>
      <c r="J481" t="s">
        <v>25</v>
      </c>
      <c r="K481" t="s">
        <v>26</v>
      </c>
      <c r="L481" t="s">
        <v>27</v>
      </c>
      <c r="M481" t="s">
        <v>1175</v>
      </c>
      <c r="N481" t="s">
        <v>1176</v>
      </c>
      <c r="O481" t="s">
        <v>541</v>
      </c>
      <c r="P481" t="s">
        <v>44</v>
      </c>
      <c r="Q481" t="s">
        <v>31</v>
      </c>
      <c r="S481" t="s">
        <v>1177</v>
      </c>
      <c r="T481" t="s">
        <v>1178</v>
      </c>
    </row>
    <row r="482" spans="3:20" x14ac:dyDescent="0.25">
      <c r="C482">
        <v>475</v>
      </c>
      <c r="D482" t="s">
        <v>1171</v>
      </c>
      <c r="E482" t="s">
        <v>1179</v>
      </c>
      <c r="F482" t="s">
        <v>1173</v>
      </c>
      <c r="G482" t="s">
        <v>1180</v>
      </c>
      <c r="H482" t="s">
        <v>23</v>
      </c>
      <c r="I482" t="s">
        <v>24</v>
      </c>
      <c r="J482" t="s">
        <v>25</v>
      </c>
      <c r="K482" t="s">
        <v>26</v>
      </c>
      <c r="L482" t="s">
        <v>27</v>
      </c>
      <c r="M482" t="s">
        <v>1175</v>
      </c>
      <c r="N482" t="s">
        <v>1176</v>
      </c>
      <c r="O482" t="s">
        <v>541</v>
      </c>
      <c r="P482" t="s">
        <v>44</v>
      </c>
      <c r="Q482" t="s">
        <v>31</v>
      </c>
      <c r="S482" t="s">
        <v>1177</v>
      </c>
      <c r="T482" t="s">
        <v>1178</v>
      </c>
    </row>
    <row r="483" spans="3:20" x14ac:dyDescent="0.25">
      <c r="C483">
        <v>476</v>
      </c>
      <c r="D483" t="s">
        <v>1171</v>
      </c>
      <c r="E483" t="s">
        <v>1181</v>
      </c>
      <c r="F483" t="s">
        <v>1173</v>
      </c>
      <c r="G483" t="s">
        <v>1182</v>
      </c>
      <c r="H483" t="s">
        <v>23</v>
      </c>
      <c r="I483" t="s">
        <v>24</v>
      </c>
      <c r="J483" t="s">
        <v>25</v>
      </c>
      <c r="K483" t="s">
        <v>26</v>
      </c>
      <c r="L483" t="s">
        <v>27</v>
      </c>
      <c r="M483" t="s">
        <v>1183</v>
      </c>
      <c r="N483" t="s">
        <v>1184</v>
      </c>
      <c r="O483" t="s">
        <v>541</v>
      </c>
      <c r="P483" t="s">
        <v>44</v>
      </c>
      <c r="Q483" t="s">
        <v>31</v>
      </c>
      <c r="S483" t="s">
        <v>1177</v>
      </c>
      <c r="T483" t="s">
        <v>1178</v>
      </c>
    </row>
    <row r="484" spans="3:20" x14ac:dyDescent="0.25">
      <c r="C484">
        <v>477</v>
      </c>
      <c r="D484" t="s">
        <v>1171</v>
      </c>
      <c r="E484" t="s">
        <v>1185</v>
      </c>
      <c r="F484" t="s">
        <v>1173</v>
      </c>
      <c r="G484" t="s">
        <v>1186</v>
      </c>
      <c r="H484" t="s">
        <v>23</v>
      </c>
      <c r="I484" t="s">
        <v>24</v>
      </c>
      <c r="J484" t="s">
        <v>25</v>
      </c>
      <c r="K484" t="s">
        <v>26</v>
      </c>
      <c r="L484" t="s">
        <v>27</v>
      </c>
      <c r="M484" t="s">
        <v>1187</v>
      </c>
      <c r="O484" t="s">
        <v>541</v>
      </c>
      <c r="P484" t="s">
        <v>44</v>
      </c>
      <c r="Q484" t="s">
        <v>31</v>
      </c>
      <c r="S484" t="s">
        <v>1177</v>
      </c>
      <c r="T484" t="s">
        <v>1178</v>
      </c>
    </row>
    <row r="485" spans="3:20" x14ac:dyDescent="0.25">
      <c r="C485">
        <v>478</v>
      </c>
      <c r="D485" t="s">
        <v>1171</v>
      </c>
      <c r="E485" t="s">
        <v>1188</v>
      </c>
      <c r="F485" t="s">
        <v>1173</v>
      </c>
      <c r="G485" t="s">
        <v>1189</v>
      </c>
      <c r="H485" t="s">
        <v>23</v>
      </c>
      <c r="I485" t="s">
        <v>24</v>
      </c>
      <c r="J485" t="s">
        <v>25</v>
      </c>
      <c r="K485" t="s">
        <v>26</v>
      </c>
      <c r="L485" t="s">
        <v>27</v>
      </c>
      <c r="M485" t="s">
        <v>1190</v>
      </c>
      <c r="N485" t="s">
        <v>1191</v>
      </c>
      <c r="O485" t="s">
        <v>541</v>
      </c>
      <c r="P485" t="s">
        <v>44</v>
      </c>
      <c r="Q485" t="s">
        <v>31</v>
      </c>
      <c r="S485" t="s">
        <v>1177</v>
      </c>
      <c r="T485" t="s">
        <v>1178</v>
      </c>
    </row>
    <row r="486" spans="3:20" x14ac:dyDescent="0.25">
      <c r="C486">
        <v>479</v>
      </c>
      <c r="D486" t="s">
        <v>1171</v>
      </c>
      <c r="E486" t="s">
        <v>1172</v>
      </c>
      <c r="F486" t="s">
        <v>1173</v>
      </c>
      <c r="G486" t="s">
        <v>1174</v>
      </c>
      <c r="H486" t="s">
        <v>23</v>
      </c>
      <c r="I486" t="s">
        <v>24</v>
      </c>
      <c r="J486" t="s">
        <v>25</v>
      </c>
      <c r="K486" t="s">
        <v>26</v>
      </c>
      <c r="L486" t="s">
        <v>27</v>
      </c>
      <c r="M486" t="s">
        <v>720</v>
      </c>
      <c r="N486" t="s">
        <v>1192</v>
      </c>
      <c r="O486" t="s">
        <v>541</v>
      </c>
      <c r="P486" t="s">
        <v>44</v>
      </c>
      <c r="Q486" t="s">
        <v>31</v>
      </c>
      <c r="S486" t="s">
        <v>1177</v>
      </c>
      <c r="T486" t="s">
        <v>1178</v>
      </c>
    </row>
    <row r="487" spans="3:20" x14ac:dyDescent="0.25">
      <c r="C487">
        <v>480</v>
      </c>
      <c r="D487" t="s">
        <v>1171</v>
      </c>
      <c r="E487" t="s">
        <v>1188</v>
      </c>
      <c r="F487" t="s">
        <v>1173</v>
      </c>
      <c r="G487" t="s">
        <v>1189</v>
      </c>
      <c r="H487" t="s">
        <v>23</v>
      </c>
      <c r="I487" t="s">
        <v>24</v>
      </c>
      <c r="J487" t="s">
        <v>25</v>
      </c>
      <c r="K487" t="s">
        <v>26</v>
      </c>
      <c r="L487" t="s">
        <v>27</v>
      </c>
      <c r="M487" t="s">
        <v>720</v>
      </c>
      <c r="O487" t="s">
        <v>541</v>
      </c>
      <c r="P487" t="s">
        <v>44</v>
      </c>
      <c r="Q487" t="s">
        <v>31</v>
      </c>
      <c r="S487" t="s">
        <v>1177</v>
      </c>
      <c r="T487" t="s">
        <v>1178</v>
      </c>
    </row>
    <row r="488" spans="3:20" x14ac:dyDescent="0.25">
      <c r="C488">
        <v>481</v>
      </c>
      <c r="D488" t="s">
        <v>1171</v>
      </c>
      <c r="E488" t="s">
        <v>1188</v>
      </c>
      <c r="F488" t="s">
        <v>1173</v>
      </c>
      <c r="G488" t="s">
        <v>1189</v>
      </c>
      <c r="H488" t="s">
        <v>23</v>
      </c>
      <c r="I488" t="s">
        <v>24</v>
      </c>
      <c r="J488" t="s">
        <v>25</v>
      </c>
      <c r="K488" t="s">
        <v>26</v>
      </c>
      <c r="L488" t="s">
        <v>27</v>
      </c>
      <c r="M488" t="s">
        <v>720</v>
      </c>
      <c r="N488" t="s">
        <v>1193</v>
      </c>
      <c r="O488" t="s">
        <v>541</v>
      </c>
      <c r="P488" t="s">
        <v>44</v>
      </c>
      <c r="Q488" t="s">
        <v>31</v>
      </c>
      <c r="S488" t="s">
        <v>1177</v>
      </c>
      <c r="T488" t="s">
        <v>1178</v>
      </c>
    </row>
    <row r="489" spans="3:20" x14ac:dyDescent="0.25">
      <c r="C489">
        <v>482</v>
      </c>
      <c r="D489" t="s">
        <v>1171</v>
      </c>
      <c r="E489" t="s">
        <v>1181</v>
      </c>
      <c r="F489" t="s">
        <v>1173</v>
      </c>
      <c r="G489" t="s">
        <v>1182</v>
      </c>
      <c r="H489" t="s">
        <v>23</v>
      </c>
      <c r="I489" t="s">
        <v>24</v>
      </c>
      <c r="J489" t="s">
        <v>25</v>
      </c>
      <c r="K489" t="s">
        <v>26</v>
      </c>
      <c r="L489" t="s">
        <v>27</v>
      </c>
      <c r="M489" t="s">
        <v>412</v>
      </c>
      <c r="O489" t="s">
        <v>541</v>
      </c>
      <c r="P489" t="s">
        <v>44</v>
      </c>
      <c r="Q489" t="s">
        <v>31</v>
      </c>
      <c r="S489" t="s">
        <v>1177</v>
      </c>
      <c r="T489" t="s">
        <v>1178</v>
      </c>
    </row>
    <row r="490" spans="3:20" x14ac:dyDescent="0.25">
      <c r="C490">
        <v>483</v>
      </c>
      <c r="D490" t="s">
        <v>1171</v>
      </c>
      <c r="E490" t="s">
        <v>1188</v>
      </c>
      <c r="F490" t="s">
        <v>1173</v>
      </c>
      <c r="G490" t="s">
        <v>1189</v>
      </c>
      <c r="H490" t="s">
        <v>23</v>
      </c>
      <c r="I490" t="s">
        <v>24</v>
      </c>
      <c r="J490" t="s">
        <v>25</v>
      </c>
      <c r="K490" t="s">
        <v>26</v>
      </c>
      <c r="L490" t="s">
        <v>27</v>
      </c>
      <c r="M490" t="s">
        <v>1194</v>
      </c>
      <c r="O490" t="s">
        <v>541</v>
      </c>
      <c r="P490" t="s">
        <v>44</v>
      </c>
      <c r="Q490" t="s">
        <v>31</v>
      </c>
      <c r="S490" t="s">
        <v>1177</v>
      </c>
      <c r="T490" t="s">
        <v>1178</v>
      </c>
    </row>
    <row r="491" spans="3:20" x14ac:dyDescent="0.25">
      <c r="C491">
        <v>484</v>
      </c>
      <c r="D491" t="s">
        <v>1171</v>
      </c>
      <c r="E491" t="s">
        <v>1195</v>
      </c>
      <c r="F491" t="s">
        <v>1173</v>
      </c>
      <c r="G491" t="s">
        <v>1196</v>
      </c>
      <c r="H491" t="s">
        <v>23</v>
      </c>
      <c r="I491" t="s">
        <v>24</v>
      </c>
      <c r="J491" t="s">
        <v>25</v>
      </c>
      <c r="K491" t="s">
        <v>26</v>
      </c>
      <c r="L491" t="s">
        <v>27</v>
      </c>
      <c r="M491" t="s">
        <v>1157</v>
      </c>
      <c r="O491" t="s">
        <v>541</v>
      </c>
      <c r="P491" t="s">
        <v>1197</v>
      </c>
      <c r="Q491" t="s">
        <v>31</v>
      </c>
      <c r="S491" t="s">
        <v>1177</v>
      </c>
      <c r="T491" t="s">
        <v>1178</v>
      </c>
    </row>
    <row r="492" spans="3:20" x14ac:dyDescent="0.25">
      <c r="C492">
        <v>485</v>
      </c>
      <c r="D492" t="s">
        <v>1171</v>
      </c>
      <c r="E492" t="s">
        <v>1198</v>
      </c>
      <c r="F492" t="s">
        <v>1173</v>
      </c>
      <c r="G492" t="s">
        <v>1199</v>
      </c>
      <c r="H492" t="s">
        <v>23</v>
      </c>
      <c r="I492" t="s">
        <v>24</v>
      </c>
      <c r="J492" t="s">
        <v>25</v>
      </c>
      <c r="K492" t="s">
        <v>26</v>
      </c>
      <c r="L492" t="s">
        <v>27</v>
      </c>
      <c r="M492" t="s">
        <v>1200</v>
      </c>
      <c r="O492" t="s">
        <v>541</v>
      </c>
      <c r="P492" t="s">
        <v>1197</v>
      </c>
      <c r="Q492" t="s">
        <v>31</v>
      </c>
      <c r="S492" t="s">
        <v>1177</v>
      </c>
      <c r="T492" t="s">
        <v>1178</v>
      </c>
    </row>
    <row r="493" spans="3:20" x14ac:dyDescent="0.25">
      <c r="C493">
        <v>486</v>
      </c>
      <c r="D493" t="s">
        <v>1171</v>
      </c>
      <c r="E493" t="s">
        <v>1188</v>
      </c>
      <c r="F493" t="s">
        <v>1173</v>
      </c>
      <c r="G493" t="s">
        <v>1189</v>
      </c>
      <c r="H493" t="s">
        <v>23</v>
      </c>
      <c r="I493" t="s">
        <v>24</v>
      </c>
      <c r="J493" t="s">
        <v>25</v>
      </c>
      <c r="K493" t="s">
        <v>26</v>
      </c>
      <c r="L493" t="s">
        <v>27</v>
      </c>
      <c r="M493" t="s">
        <v>684</v>
      </c>
      <c r="N493" t="s">
        <v>1201</v>
      </c>
      <c r="O493" t="s">
        <v>541</v>
      </c>
      <c r="P493" t="s">
        <v>686</v>
      </c>
      <c r="Q493" t="s">
        <v>31</v>
      </c>
      <c r="S493" t="s">
        <v>1177</v>
      </c>
      <c r="T493" t="s">
        <v>1178</v>
      </c>
    </row>
    <row r="494" spans="3:20" x14ac:dyDescent="0.25">
      <c r="C494">
        <v>487</v>
      </c>
      <c r="D494" t="s">
        <v>1171</v>
      </c>
      <c r="E494" t="s">
        <v>1202</v>
      </c>
      <c r="F494" t="s">
        <v>1173</v>
      </c>
      <c r="G494" t="s">
        <v>1203</v>
      </c>
      <c r="H494" t="s">
        <v>23</v>
      </c>
      <c r="I494" t="s">
        <v>24</v>
      </c>
      <c r="J494" t="s">
        <v>25</v>
      </c>
      <c r="K494" t="s">
        <v>851</v>
      </c>
      <c r="L494" t="s">
        <v>27</v>
      </c>
      <c r="M494" t="s">
        <v>28</v>
      </c>
      <c r="O494" t="s">
        <v>541</v>
      </c>
      <c r="P494" t="s">
        <v>30</v>
      </c>
      <c r="Q494" t="s">
        <v>31</v>
      </c>
      <c r="S494" t="s">
        <v>1177</v>
      </c>
      <c r="T494" t="s">
        <v>1178</v>
      </c>
    </row>
    <row r="495" spans="3:20" x14ac:dyDescent="0.25">
      <c r="C495">
        <v>488</v>
      </c>
      <c r="D495" t="s">
        <v>1171</v>
      </c>
      <c r="E495" t="s">
        <v>1204</v>
      </c>
      <c r="F495" t="s">
        <v>1173</v>
      </c>
      <c r="G495" t="s">
        <v>1205</v>
      </c>
      <c r="H495" t="s">
        <v>23</v>
      </c>
      <c r="I495" t="s">
        <v>24</v>
      </c>
      <c r="J495" t="s">
        <v>25</v>
      </c>
      <c r="K495" t="s">
        <v>26</v>
      </c>
      <c r="L495" t="s">
        <v>27</v>
      </c>
      <c r="M495" t="s">
        <v>28</v>
      </c>
      <c r="O495" t="s">
        <v>541</v>
      </c>
      <c r="P495" t="s">
        <v>30</v>
      </c>
      <c r="Q495" t="s">
        <v>31</v>
      </c>
      <c r="S495" t="s">
        <v>1177</v>
      </c>
      <c r="T495" t="s">
        <v>1178</v>
      </c>
    </row>
    <row r="496" spans="3:20" x14ac:dyDescent="0.25">
      <c r="C496">
        <v>489</v>
      </c>
      <c r="D496" t="s">
        <v>1171</v>
      </c>
      <c r="E496" t="s">
        <v>1206</v>
      </c>
      <c r="F496" t="s">
        <v>1173</v>
      </c>
      <c r="G496" t="s">
        <v>1207</v>
      </c>
      <c r="H496" t="s">
        <v>23</v>
      </c>
      <c r="I496" t="s">
        <v>24</v>
      </c>
      <c r="J496" t="s">
        <v>25</v>
      </c>
      <c r="K496" t="s">
        <v>26</v>
      </c>
      <c r="L496" t="s">
        <v>27</v>
      </c>
      <c r="M496" t="s">
        <v>1134</v>
      </c>
      <c r="N496" t="s">
        <v>1208</v>
      </c>
      <c r="O496" t="s">
        <v>541</v>
      </c>
      <c r="P496" t="s">
        <v>30</v>
      </c>
      <c r="Q496" t="s">
        <v>31</v>
      </c>
      <c r="S496" t="s">
        <v>1177</v>
      </c>
      <c r="T496" t="s">
        <v>1178</v>
      </c>
    </row>
    <row r="497" spans="3:20" x14ac:dyDescent="0.25">
      <c r="C497">
        <v>490</v>
      </c>
      <c r="D497" t="s">
        <v>1171</v>
      </c>
      <c r="E497" t="s">
        <v>1198</v>
      </c>
      <c r="F497" t="s">
        <v>1173</v>
      </c>
      <c r="G497" t="s">
        <v>1199</v>
      </c>
      <c r="H497" t="s">
        <v>23</v>
      </c>
      <c r="I497" t="s">
        <v>24</v>
      </c>
      <c r="J497" t="s">
        <v>25</v>
      </c>
      <c r="K497" t="s">
        <v>26</v>
      </c>
      <c r="L497" t="s">
        <v>27</v>
      </c>
      <c r="M497" t="s">
        <v>36</v>
      </c>
      <c r="O497" t="s">
        <v>541</v>
      </c>
      <c r="P497" t="s">
        <v>30</v>
      </c>
      <c r="Q497" t="s">
        <v>31</v>
      </c>
      <c r="S497" t="s">
        <v>1177</v>
      </c>
      <c r="T497" t="s">
        <v>1178</v>
      </c>
    </row>
    <row r="498" spans="3:20" x14ac:dyDescent="0.25">
      <c r="C498">
        <v>491</v>
      </c>
      <c r="D498" t="s">
        <v>1171</v>
      </c>
      <c r="E498" t="s">
        <v>1181</v>
      </c>
      <c r="F498" t="s">
        <v>1173</v>
      </c>
      <c r="G498" t="s">
        <v>1182</v>
      </c>
      <c r="H498" t="s">
        <v>23</v>
      </c>
      <c r="I498" t="s">
        <v>24</v>
      </c>
      <c r="J498" t="s">
        <v>25</v>
      </c>
      <c r="K498" t="s">
        <v>26</v>
      </c>
      <c r="L498" t="s">
        <v>27</v>
      </c>
      <c r="M498" t="s">
        <v>58</v>
      </c>
      <c r="O498" t="s">
        <v>541</v>
      </c>
      <c r="P498" t="s">
        <v>60</v>
      </c>
      <c r="Q498" t="s">
        <v>31</v>
      </c>
      <c r="S498" t="s">
        <v>1177</v>
      </c>
      <c r="T498" t="s">
        <v>1178</v>
      </c>
    </row>
    <row r="499" spans="3:20" x14ac:dyDescent="0.25">
      <c r="C499">
        <v>492</v>
      </c>
      <c r="D499" t="s">
        <v>1171</v>
      </c>
      <c r="E499" t="s">
        <v>1188</v>
      </c>
      <c r="F499" t="s">
        <v>1173</v>
      </c>
      <c r="G499" t="s">
        <v>1189</v>
      </c>
      <c r="H499" t="s">
        <v>23</v>
      </c>
      <c r="I499" t="s">
        <v>24</v>
      </c>
      <c r="J499" t="s">
        <v>25</v>
      </c>
      <c r="K499" t="s">
        <v>26</v>
      </c>
      <c r="L499" t="s">
        <v>105</v>
      </c>
      <c r="M499" t="s">
        <v>1233</v>
      </c>
      <c r="N499" t="s">
        <v>1266</v>
      </c>
      <c r="O499" t="s">
        <v>541</v>
      </c>
      <c r="Q499" t="s">
        <v>31</v>
      </c>
      <c r="S499" t="s">
        <v>1177</v>
      </c>
      <c r="T499" t="s">
        <v>1178</v>
      </c>
    </row>
    <row r="500" spans="3:20" x14ac:dyDescent="0.25">
      <c r="C500">
        <v>493</v>
      </c>
      <c r="D500" t="s">
        <v>1213</v>
      </c>
      <c r="E500" t="s">
        <v>1210</v>
      </c>
      <c r="F500" t="s">
        <v>21</v>
      </c>
      <c r="G500" t="s">
        <v>1211</v>
      </c>
      <c r="H500" t="s">
        <v>115</v>
      </c>
      <c r="I500" t="s">
        <v>929</v>
      </c>
      <c r="K500" t="s">
        <v>26</v>
      </c>
      <c r="L500" t="s">
        <v>27</v>
      </c>
      <c r="M500" t="s">
        <v>720</v>
      </c>
      <c r="N500" t="s">
        <v>1193</v>
      </c>
      <c r="O500" t="s">
        <v>1214</v>
      </c>
      <c r="P500" t="s">
        <v>44</v>
      </c>
      <c r="Q500" t="s">
        <v>31</v>
      </c>
      <c r="S500" t="s">
        <v>32</v>
      </c>
    </row>
    <row r="501" spans="3:20" x14ac:dyDescent="0.25">
      <c r="C501">
        <v>494</v>
      </c>
      <c r="D501" t="s">
        <v>1215</v>
      </c>
      <c r="E501" t="s">
        <v>1123</v>
      </c>
      <c r="F501" t="s">
        <v>982</v>
      </c>
      <c r="G501" t="s">
        <v>1216</v>
      </c>
      <c r="H501" t="s">
        <v>115</v>
      </c>
      <c r="I501" t="s">
        <v>929</v>
      </c>
      <c r="K501" t="s">
        <v>26</v>
      </c>
      <c r="L501" t="s">
        <v>27</v>
      </c>
      <c r="M501" t="s">
        <v>720</v>
      </c>
      <c r="N501" t="s">
        <v>1193</v>
      </c>
      <c r="O501" t="s">
        <v>1217</v>
      </c>
      <c r="P501" t="s">
        <v>44</v>
      </c>
      <c r="Q501" t="s">
        <v>31</v>
      </c>
      <c r="S501" t="s">
        <v>32</v>
      </c>
      <c r="T501" t="s">
        <v>1218</v>
      </c>
    </row>
    <row r="502" spans="3:20" x14ac:dyDescent="0.25">
      <c r="C502">
        <v>495</v>
      </c>
      <c r="D502" t="s">
        <v>1219</v>
      </c>
      <c r="E502" t="s">
        <v>1123</v>
      </c>
      <c r="F502" t="s">
        <v>982</v>
      </c>
      <c r="G502" t="s">
        <v>1216</v>
      </c>
      <c r="H502" t="s">
        <v>115</v>
      </c>
      <c r="I502" t="s">
        <v>929</v>
      </c>
      <c r="K502" t="s">
        <v>26</v>
      </c>
      <c r="L502" t="s">
        <v>27</v>
      </c>
      <c r="M502" t="s">
        <v>720</v>
      </c>
      <c r="N502" t="s">
        <v>1193</v>
      </c>
      <c r="O502" t="s">
        <v>1220</v>
      </c>
      <c r="P502" t="s">
        <v>44</v>
      </c>
      <c r="Q502" t="s">
        <v>31</v>
      </c>
      <c r="S502" t="s">
        <v>32</v>
      </c>
      <c r="T502" t="s">
        <v>1218</v>
      </c>
    </row>
    <row r="503" spans="3:20" x14ac:dyDescent="0.25">
      <c r="C503">
        <v>496</v>
      </c>
      <c r="D503" t="s">
        <v>1221</v>
      </c>
      <c r="E503" t="s">
        <v>1210</v>
      </c>
      <c r="F503" t="s">
        <v>21</v>
      </c>
      <c r="G503" t="s">
        <v>1211</v>
      </c>
      <c r="H503" t="s">
        <v>115</v>
      </c>
      <c r="I503" t="s">
        <v>929</v>
      </c>
      <c r="K503" t="s">
        <v>26</v>
      </c>
      <c r="L503" t="s">
        <v>27</v>
      </c>
      <c r="M503" t="s">
        <v>720</v>
      </c>
      <c r="N503" t="s">
        <v>1193</v>
      </c>
      <c r="O503" t="s">
        <v>1222</v>
      </c>
      <c r="P503" t="s">
        <v>44</v>
      </c>
      <c r="Q503" t="s">
        <v>31</v>
      </c>
      <c r="S503" t="s">
        <v>32</v>
      </c>
    </row>
    <row r="504" spans="3:20" x14ac:dyDescent="0.25">
      <c r="C504">
        <v>497</v>
      </c>
      <c r="D504" t="s">
        <v>1223</v>
      </c>
      <c r="E504" t="s">
        <v>1123</v>
      </c>
      <c r="F504" t="s">
        <v>982</v>
      </c>
      <c r="G504" t="s">
        <v>1216</v>
      </c>
      <c r="H504" t="s">
        <v>115</v>
      </c>
      <c r="I504" t="s">
        <v>929</v>
      </c>
      <c r="K504" t="s">
        <v>26</v>
      </c>
      <c r="L504" t="s">
        <v>27</v>
      </c>
      <c r="M504" t="s">
        <v>720</v>
      </c>
      <c r="N504" t="s">
        <v>1193</v>
      </c>
      <c r="O504" t="s">
        <v>1224</v>
      </c>
      <c r="P504" t="s">
        <v>44</v>
      </c>
      <c r="Q504" t="s">
        <v>31</v>
      </c>
      <c r="S504" t="s">
        <v>32</v>
      </c>
      <c r="T504" t="s">
        <v>1218</v>
      </c>
    </row>
    <row r="505" spans="3:20" x14ac:dyDescent="0.25">
      <c r="C505">
        <v>498</v>
      </c>
      <c r="D505" t="s">
        <v>1225</v>
      </c>
      <c r="E505" t="s">
        <v>1210</v>
      </c>
      <c r="F505" t="s">
        <v>21</v>
      </c>
      <c r="G505" t="s">
        <v>1211</v>
      </c>
      <c r="H505" t="s">
        <v>115</v>
      </c>
      <c r="I505" t="s">
        <v>929</v>
      </c>
      <c r="K505" t="s">
        <v>26</v>
      </c>
      <c r="L505" t="s">
        <v>27</v>
      </c>
      <c r="M505" t="s">
        <v>720</v>
      </c>
      <c r="N505" t="s">
        <v>1193</v>
      </c>
      <c r="O505" t="s">
        <v>1226</v>
      </c>
      <c r="P505" t="s">
        <v>44</v>
      </c>
      <c r="Q505" t="s">
        <v>31</v>
      </c>
      <c r="S505" t="s">
        <v>32</v>
      </c>
    </row>
    <row r="506" spans="3:20" x14ac:dyDescent="0.25">
      <c r="C506">
        <v>499</v>
      </c>
      <c r="D506" t="s">
        <v>1227</v>
      </c>
      <c r="E506" t="s">
        <v>1210</v>
      </c>
      <c r="F506" t="s">
        <v>21</v>
      </c>
      <c r="G506" t="s">
        <v>1211</v>
      </c>
      <c r="H506" t="s">
        <v>115</v>
      </c>
      <c r="I506" t="s">
        <v>929</v>
      </c>
      <c r="K506" t="s">
        <v>26</v>
      </c>
      <c r="L506" t="s">
        <v>27</v>
      </c>
      <c r="M506" t="s">
        <v>720</v>
      </c>
      <c r="N506" t="s">
        <v>1193</v>
      </c>
      <c r="O506" t="s">
        <v>1228</v>
      </c>
      <c r="P506" t="s">
        <v>44</v>
      </c>
      <c r="Q506" t="s">
        <v>31</v>
      </c>
      <c r="S506" t="s">
        <v>32</v>
      </c>
    </row>
    <row r="507" spans="3:20" x14ac:dyDescent="0.25">
      <c r="C507">
        <v>500</v>
      </c>
      <c r="D507" t="s">
        <v>1229</v>
      </c>
      <c r="E507" t="s">
        <v>1152</v>
      </c>
      <c r="F507" t="s">
        <v>553</v>
      </c>
      <c r="G507" t="s">
        <v>1153</v>
      </c>
      <c r="H507" t="s">
        <v>23</v>
      </c>
      <c r="I507" t="s">
        <v>24</v>
      </c>
      <c r="J507" t="s">
        <v>25</v>
      </c>
      <c r="K507" t="s">
        <v>26</v>
      </c>
      <c r="L507" t="s">
        <v>27</v>
      </c>
      <c r="M507" t="s">
        <v>1190</v>
      </c>
      <c r="O507" t="s">
        <v>118</v>
      </c>
      <c r="P507" t="s">
        <v>44</v>
      </c>
      <c r="Q507" t="s">
        <v>52</v>
      </c>
      <c r="R507" t="s">
        <v>542</v>
      </c>
      <c r="S507" t="s">
        <v>32</v>
      </c>
      <c r="T507" t="s">
        <v>1230</v>
      </c>
    </row>
    <row r="508" spans="3:20" x14ac:dyDescent="0.25">
      <c r="C508">
        <v>501</v>
      </c>
      <c r="D508" t="s">
        <v>1231</v>
      </c>
      <c r="E508" t="s">
        <v>1232</v>
      </c>
      <c r="F508" t="s">
        <v>21</v>
      </c>
      <c r="G508" t="s">
        <v>22</v>
      </c>
      <c r="H508" t="s">
        <v>23</v>
      </c>
      <c r="I508" t="s">
        <v>24</v>
      </c>
      <c r="J508" t="s">
        <v>25</v>
      </c>
      <c r="K508" t="s">
        <v>26</v>
      </c>
      <c r="L508" t="s">
        <v>27</v>
      </c>
      <c r="M508" t="s">
        <v>1233</v>
      </c>
      <c r="O508" t="s">
        <v>1234</v>
      </c>
      <c r="P508" t="s">
        <v>44</v>
      </c>
      <c r="Q508" t="s">
        <v>31</v>
      </c>
      <c r="S508" t="s">
        <v>32</v>
      </c>
      <c r="T508" t="s">
        <v>1263</v>
      </c>
    </row>
    <row r="509" spans="3:20" x14ac:dyDescent="0.25">
      <c r="C509">
        <v>502</v>
      </c>
      <c r="D509" t="s">
        <v>1235</v>
      </c>
      <c r="E509" t="s">
        <v>1210</v>
      </c>
      <c r="F509" t="s">
        <v>21</v>
      </c>
      <c r="G509" t="s">
        <v>1211</v>
      </c>
      <c r="H509" t="s">
        <v>115</v>
      </c>
      <c r="I509" t="s">
        <v>929</v>
      </c>
      <c r="K509" t="s">
        <v>26</v>
      </c>
      <c r="L509" t="s">
        <v>27</v>
      </c>
      <c r="M509" t="s">
        <v>720</v>
      </c>
      <c r="N509" t="s">
        <v>721</v>
      </c>
      <c r="O509" t="s">
        <v>722</v>
      </c>
      <c r="P509" t="s">
        <v>44</v>
      </c>
      <c r="Q509" t="s">
        <v>31</v>
      </c>
      <c r="S509" t="s">
        <v>32</v>
      </c>
    </row>
    <row r="510" spans="3:20" x14ac:dyDescent="0.25">
      <c r="C510">
        <v>503</v>
      </c>
      <c r="D510" t="s">
        <v>1236</v>
      </c>
      <c r="E510" t="s">
        <v>1210</v>
      </c>
      <c r="F510" t="s">
        <v>21</v>
      </c>
      <c r="G510" t="s">
        <v>1211</v>
      </c>
      <c r="H510" t="s">
        <v>115</v>
      </c>
      <c r="I510" t="s">
        <v>929</v>
      </c>
      <c r="K510" t="s">
        <v>26</v>
      </c>
      <c r="L510" t="s">
        <v>27</v>
      </c>
      <c r="M510" t="s">
        <v>720</v>
      </c>
      <c r="N510" t="s">
        <v>721</v>
      </c>
      <c r="O510" t="s">
        <v>722</v>
      </c>
      <c r="P510" t="s">
        <v>44</v>
      </c>
      <c r="Q510" t="s">
        <v>31</v>
      </c>
      <c r="S510" t="s">
        <v>32</v>
      </c>
    </row>
    <row r="511" spans="3:20" x14ac:dyDescent="0.25">
      <c r="C511">
        <v>504</v>
      </c>
      <c r="D511" t="s">
        <v>1237</v>
      </c>
      <c r="E511" t="s">
        <v>1210</v>
      </c>
      <c r="F511" t="s">
        <v>21</v>
      </c>
      <c r="G511" t="s">
        <v>1211</v>
      </c>
      <c r="H511" t="s">
        <v>115</v>
      </c>
      <c r="I511" t="s">
        <v>929</v>
      </c>
      <c r="K511" t="s">
        <v>26</v>
      </c>
      <c r="L511" t="s">
        <v>27</v>
      </c>
      <c r="M511" t="s">
        <v>720</v>
      </c>
      <c r="N511" t="s">
        <v>721</v>
      </c>
      <c r="O511" t="s">
        <v>722</v>
      </c>
      <c r="P511" t="s">
        <v>44</v>
      </c>
      <c r="Q511" t="s">
        <v>31</v>
      </c>
      <c r="S511" t="s">
        <v>32</v>
      </c>
    </row>
    <row r="512" spans="3:20" x14ac:dyDescent="0.25">
      <c r="C512">
        <v>505</v>
      </c>
      <c r="D512" t="s">
        <v>1238</v>
      </c>
      <c r="E512" t="s">
        <v>1239</v>
      </c>
      <c r="F512" t="s">
        <v>21</v>
      </c>
      <c r="G512" t="s">
        <v>1240</v>
      </c>
      <c r="H512" t="s">
        <v>115</v>
      </c>
      <c r="I512" t="s">
        <v>24</v>
      </c>
      <c r="J512" t="s">
        <v>25</v>
      </c>
      <c r="K512" t="s">
        <v>26</v>
      </c>
      <c r="L512" t="s">
        <v>105</v>
      </c>
      <c r="M512" t="s">
        <v>193</v>
      </c>
      <c r="Q512" t="s">
        <v>31</v>
      </c>
      <c r="S512" t="s">
        <v>32</v>
      </c>
      <c r="T512" t="s">
        <v>1263</v>
      </c>
    </row>
    <row r="513" spans="3:20" x14ac:dyDescent="0.25">
      <c r="C513">
        <v>506</v>
      </c>
      <c r="D513" t="s">
        <v>1241</v>
      </c>
      <c r="E513" t="s">
        <v>1242</v>
      </c>
      <c r="F513" t="s">
        <v>1056</v>
      </c>
      <c r="G513" t="s">
        <v>1243</v>
      </c>
      <c r="H513" t="s">
        <v>23</v>
      </c>
      <c r="I513" t="s">
        <v>24</v>
      </c>
      <c r="J513" t="s">
        <v>25</v>
      </c>
      <c r="K513" t="s">
        <v>26</v>
      </c>
      <c r="L513" t="s">
        <v>105</v>
      </c>
      <c r="M513" t="s">
        <v>639</v>
      </c>
      <c r="N513" t="s">
        <v>1244</v>
      </c>
      <c r="O513" t="s">
        <v>1037</v>
      </c>
      <c r="Q513" t="s">
        <v>31</v>
      </c>
      <c r="S513" t="s">
        <v>32</v>
      </c>
      <c r="T513" t="s">
        <v>1263</v>
      </c>
    </row>
    <row r="514" spans="3:20" x14ac:dyDescent="0.25">
      <c r="C514">
        <v>507</v>
      </c>
      <c r="D514" t="s">
        <v>1245</v>
      </c>
      <c r="E514" t="s">
        <v>1246</v>
      </c>
      <c r="F514" t="s">
        <v>21</v>
      </c>
      <c r="G514" t="s">
        <v>1247</v>
      </c>
      <c r="H514" t="s">
        <v>23</v>
      </c>
      <c r="I514" t="s">
        <v>24</v>
      </c>
      <c r="J514" t="s">
        <v>25</v>
      </c>
      <c r="K514" t="s">
        <v>26</v>
      </c>
      <c r="L514" t="s">
        <v>105</v>
      </c>
      <c r="M514" t="s">
        <v>639</v>
      </c>
      <c r="N514" t="s">
        <v>1039</v>
      </c>
      <c r="O514" t="s">
        <v>1037</v>
      </c>
      <c r="Q514" t="s">
        <v>31</v>
      </c>
      <c r="S514" t="s">
        <v>32</v>
      </c>
      <c r="T514" t="s">
        <v>1263</v>
      </c>
    </row>
    <row r="515" spans="3:20" x14ac:dyDescent="0.25">
      <c r="C515">
        <v>508</v>
      </c>
      <c r="D515" t="s">
        <v>1248</v>
      </c>
      <c r="E515" t="s">
        <v>1246</v>
      </c>
      <c r="F515" t="s">
        <v>21</v>
      </c>
      <c r="G515" t="s">
        <v>1247</v>
      </c>
      <c r="H515" t="s">
        <v>23</v>
      </c>
      <c r="I515" t="s">
        <v>24</v>
      </c>
      <c r="J515" t="s">
        <v>25</v>
      </c>
      <c r="K515" t="s">
        <v>26</v>
      </c>
      <c r="L515" t="s">
        <v>105</v>
      </c>
      <c r="M515" t="s">
        <v>639</v>
      </c>
      <c r="N515" t="s">
        <v>1039</v>
      </c>
      <c r="O515" t="s">
        <v>1037</v>
      </c>
      <c r="Q515" t="s">
        <v>31</v>
      </c>
      <c r="S515" t="s">
        <v>32</v>
      </c>
      <c r="T515" t="s">
        <v>1263</v>
      </c>
    </row>
    <row r="516" spans="3:20" x14ac:dyDescent="0.25">
      <c r="C516">
        <v>509</v>
      </c>
      <c r="D516" t="s">
        <v>1249</v>
      </c>
      <c r="E516" t="s">
        <v>1246</v>
      </c>
      <c r="F516" t="s">
        <v>21</v>
      </c>
      <c r="G516" t="s">
        <v>1247</v>
      </c>
      <c r="H516" t="s">
        <v>23</v>
      </c>
      <c r="I516" t="s">
        <v>24</v>
      </c>
      <c r="J516" t="s">
        <v>25</v>
      </c>
      <c r="K516" t="s">
        <v>26</v>
      </c>
      <c r="L516" t="s">
        <v>105</v>
      </c>
      <c r="M516" t="s">
        <v>639</v>
      </c>
      <c r="N516" t="s">
        <v>1039</v>
      </c>
      <c r="O516" t="s">
        <v>1037</v>
      </c>
      <c r="Q516" t="s">
        <v>31</v>
      </c>
      <c r="S516" t="s">
        <v>32</v>
      </c>
      <c r="T516" t="s">
        <v>1263</v>
      </c>
    </row>
    <row r="517" spans="3:20" x14ac:dyDescent="0.25">
      <c r="C517">
        <v>510</v>
      </c>
      <c r="D517" t="s">
        <v>1250</v>
      </c>
      <c r="E517" t="s">
        <v>1246</v>
      </c>
      <c r="F517" t="s">
        <v>21</v>
      </c>
      <c r="G517" t="s">
        <v>1247</v>
      </c>
      <c r="H517" t="s">
        <v>23</v>
      </c>
      <c r="I517" t="s">
        <v>24</v>
      </c>
      <c r="J517" t="s">
        <v>25</v>
      </c>
      <c r="K517" t="s">
        <v>26</v>
      </c>
      <c r="L517" t="s">
        <v>105</v>
      </c>
      <c r="M517" t="s">
        <v>639</v>
      </c>
      <c r="N517" t="s">
        <v>1068</v>
      </c>
      <c r="O517" t="s">
        <v>1037</v>
      </c>
      <c r="Q517" t="s">
        <v>31</v>
      </c>
      <c r="S517" t="s">
        <v>32</v>
      </c>
      <c r="T517" t="s">
        <v>1263</v>
      </c>
    </row>
    <row r="518" spans="3:20" x14ac:dyDescent="0.25">
      <c r="C518">
        <v>511</v>
      </c>
      <c r="D518" t="s">
        <v>1251</v>
      </c>
      <c r="E518" t="s">
        <v>1246</v>
      </c>
      <c r="F518" t="s">
        <v>21</v>
      </c>
      <c r="G518" t="s">
        <v>1247</v>
      </c>
      <c r="H518" t="s">
        <v>23</v>
      </c>
      <c r="I518" t="s">
        <v>24</v>
      </c>
      <c r="J518" t="s">
        <v>25</v>
      </c>
      <c r="K518" t="s">
        <v>26</v>
      </c>
      <c r="L518" t="s">
        <v>105</v>
      </c>
      <c r="M518" t="s">
        <v>639</v>
      </c>
      <c r="N518" t="s">
        <v>1252</v>
      </c>
      <c r="O518" t="s">
        <v>1037</v>
      </c>
      <c r="Q518" t="s">
        <v>31</v>
      </c>
      <c r="S518" t="s">
        <v>32</v>
      </c>
      <c r="T518" t="s">
        <v>1263</v>
      </c>
    </row>
    <row r="519" spans="3:20" x14ac:dyDescent="0.25">
      <c r="C519">
        <v>512</v>
      </c>
      <c r="D519" t="s">
        <v>1209</v>
      </c>
      <c r="E519" t="s">
        <v>1210</v>
      </c>
      <c r="F519" t="s">
        <v>21</v>
      </c>
      <c r="G519" t="s">
        <v>1211</v>
      </c>
      <c r="H519" t="s">
        <v>115</v>
      </c>
      <c r="I519" t="s">
        <v>929</v>
      </c>
      <c r="K519" t="s">
        <v>26</v>
      </c>
      <c r="L519" t="s">
        <v>27</v>
      </c>
      <c r="M519" t="s">
        <v>720</v>
      </c>
      <c r="N519" t="s">
        <v>1193</v>
      </c>
      <c r="O519" t="s">
        <v>1212</v>
      </c>
      <c r="P519" t="s">
        <v>44</v>
      </c>
      <c r="Q519" t="s">
        <v>31</v>
      </c>
      <c r="S519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Matriz</vt:lpstr>
      <vt:lpstr>Direcciones</vt:lpstr>
      <vt:lpstr>Resumen Direcciones</vt:lpstr>
      <vt:lpstr>Sedes fuera</vt:lpstr>
      <vt:lpstr>Relacion de impresion antigua</vt:lpstr>
      <vt:lpstr>Grafico</vt:lpstr>
      <vt:lpstr> Grafico(2)</vt:lpstr>
      <vt:lpstr>Datos transformados</vt:lpstr>
    </vt:vector>
  </TitlesOfParts>
  <Manager/>
  <Company>ALcaldia del DIstrito Nacional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Francisco Faña Martinez</dc:creator>
  <cp:keywords/>
  <dc:description/>
  <cp:lastModifiedBy>Luis Calderon</cp:lastModifiedBy>
  <cp:revision/>
  <dcterms:created xsi:type="dcterms:W3CDTF">2022-11-30T15:52:51Z</dcterms:created>
  <dcterms:modified xsi:type="dcterms:W3CDTF">2026-08-07T20:39:07Z</dcterms:modified>
  <cp:category/>
  <cp:contentStatus/>
</cp:coreProperties>
</file>